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T45" i="1" l="1"/>
  <c r="T43" i="1"/>
  <c r="L58" i="1"/>
  <c r="L55" i="1"/>
  <c r="L50" i="1"/>
  <c r="L47" i="1"/>
  <c r="L46" i="1"/>
  <c r="L42" i="1"/>
  <c r="T37" i="1"/>
  <c r="T29" i="1"/>
  <c r="T18" i="1"/>
  <c r="L37" i="1"/>
  <c r="L34" i="1"/>
  <c r="L33" i="1"/>
  <c r="L29" i="1"/>
  <c r="L18" i="1"/>
  <c r="J15" i="1"/>
  <c r="K15" i="1"/>
  <c r="L15" i="1"/>
  <c r="L13" i="1"/>
  <c r="L14" i="1"/>
  <c r="L12" i="1"/>
  <c r="L11" i="1"/>
  <c r="W18" i="1" l="1"/>
</calcChain>
</file>

<file path=xl/sharedStrings.xml><?xml version="1.0" encoding="utf-8"?>
<sst xmlns="http://schemas.openxmlformats.org/spreadsheetml/2006/main" count="164" uniqueCount="137">
  <si>
    <t>ΝΑΤΙΟNAL ENTERTAIMENT AE</t>
  </si>
  <si>
    <t>ΕΝΕΡΓΗΤΙΚΟ</t>
  </si>
  <si>
    <t>Ποσά Κλειόμενης Χρήσεως 2012</t>
  </si>
  <si>
    <t xml:space="preserve">                     ΠΑΘΗΤΙΚΟ</t>
  </si>
  <si>
    <t>Β.ΕΞΟΔΑ ΕΓΚΑΤΑΣΤΑΣΕΩΣ</t>
  </si>
  <si>
    <t>Αξία  Κτήσεως</t>
  </si>
  <si>
    <t>Αποσβέσεις</t>
  </si>
  <si>
    <t xml:space="preserve"> Αναπ/στη  Αξία</t>
  </si>
  <si>
    <t>Α. ΙΔΙΑ ΚΕΦΑΛΑΙΑ</t>
  </si>
  <si>
    <t>Ποσά Κλειόμ. Χρήσ.2012</t>
  </si>
  <si>
    <t>Β.  ΕΞΟΔΑ   ΕΓΚΑΤΑΣΤΑΣΕΩΣ</t>
  </si>
  <si>
    <t>Ι.</t>
  </si>
  <si>
    <t xml:space="preserve">Εταιρίκο   Κεφάλαιο  </t>
  </si>
  <si>
    <t>1.</t>
  </si>
  <si>
    <t>Έξοδα ιδρύσεως &amp; Α΄. Εγκααστ.</t>
  </si>
  <si>
    <t>Καταβλημένο</t>
  </si>
  <si>
    <t>4.</t>
  </si>
  <si>
    <t>Λοιπα έξοδα εγκ/σεως</t>
  </si>
  <si>
    <t>2.</t>
  </si>
  <si>
    <t xml:space="preserve">Οφειλόμενο </t>
  </si>
  <si>
    <t>Γ.  ΠΑΓΙΟ  ΕΝΕΡΓΗΤΙΚΟ</t>
  </si>
  <si>
    <t>Γ.ΠΑΓΙΟ ΕΝΕΡΓΗΤΙΚΟ</t>
  </si>
  <si>
    <t>Σύνολο ιδίων κεφαλαίων (ΑI+AIV+AV)</t>
  </si>
  <si>
    <t>ΙΙ.</t>
  </si>
  <si>
    <t>ιι. Ενσώματες  ακινητοποιήσεις</t>
  </si>
  <si>
    <t>3.</t>
  </si>
  <si>
    <t>Κτίρια-εγκατ. σε ακίνητα τρίτων</t>
  </si>
  <si>
    <t>v.</t>
  </si>
  <si>
    <t>Aποτελ'εσματα εις νέο</t>
  </si>
  <si>
    <t>Mηχανήματα - τεχν/κες εγκατ/σεις</t>
  </si>
  <si>
    <t>Υπολοιπο Ζημιών χρήσεων εις νέο</t>
  </si>
  <si>
    <t>5.</t>
  </si>
  <si>
    <t>Πλωτά Μέσα</t>
  </si>
  <si>
    <t>6.</t>
  </si>
  <si>
    <t>Έπιπλα  &amp; λοιπός  εξοπλισμός</t>
  </si>
  <si>
    <t>Σύνολο  ακινητοποιήσεων  (ΓΙΙ)</t>
  </si>
  <si>
    <t>ιιι. Συμμετ.&amp; άλλες μακρ.απαιτήσεις</t>
  </si>
  <si>
    <t>vi</t>
  </si>
  <si>
    <t>Ποσά προορισμένα για αύξηση κεφαλαίου</t>
  </si>
  <si>
    <t>Δ.  ΚΥΚΛΟΦΟΡΟΥΝ  ΕΝΕΡΓΗΤΙΚΟ</t>
  </si>
  <si>
    <t>7.</t>
  </si>
  <si>
    <t>Λοιπες μακρ/σμες απαιτήσεις</t>
  </si>
  <si>
    <t>Καταθέσεις μετόχων</t>
  </si>
  <si>
    <t>Σύνολο Παγίου Ενεργιτικού</t>
  </si>
  <si>
    <t>Σύνολο ιδιων κεφαλαίων</t>
  </si>
  <si>
    <t>Δ. ΚΥΚΛΟΦΟΡΟΥΝ ΕΝΕΡΓΗΤΙΚΟ</t>
  </si>
  <si>
    <t>Γ.  ΥΠΟΧΡΕΩΣΕΙΣ</t>
  </si>
  <si>
    <t>Αποθέματα</t>
  </si>
  <si>
    <t>II.</t>
  </si>
  <si>
    <t>Βραχυπρόθεσμες  υποχρεώσεις</t>
  </si>
  <si>
    <t>Εμπορεύματα</t>
  </si>
  <si>
    <t>Προμηθευτές</t>
  </si>
  <si>
    <t>Ά &amp; ΄Β Υλες</t>
  </si>
  <si>
    <t>Γραμμάτια Πληρωτέα</t>
  </si>
  <si>
    <t>2α</t>
  </si>
  <si>
    <t>Επιταγές Πληρωτέες</t>
  </si>
  <si>
    <t>Απαιτήσεις</t>
  </si>
  <si>
    <t>Τράπεζες λ/σμος βραχυπροθεσμων υποχρ.</t>
  </si>
  <si>
    <t>ΙV.</t>
  </si>
  <si>
    <t>Πελάτες</t>
  </si>
  <si>
    <t>Προκαταβολές Πελατών</t>
  </si>
  <si>
    <t>Επιταγές Εισπρακτέες</t>
  </si>
  <si>
    <t>Υποχρεώσεις από  φόρους - τέλη</t>
  </si>
  <si>
    <t>3α</t>
  </si>
  <si>
    <t>Επιταγές σε τράπεζες</t>
  </si>
  <si>
    <t>Ασφαλιστικοί  Οργανισμοί</t>
  </si>
  <si>
    <t>11.</t>
  </si>
  <si>
    <t>Χρεώστες διάφοροι</t>
  </si>
  <si>
    <t>Πιστωτές διάφοροι</t>
  </si>
  <si>
    <t>Σύνολο  υποχρεώσεων(ΓΙΙ)</t>
  </si>
  <si>
    <t>Διαθέσιμα</t>
  </si>
  <si>
    <t>ΓΕΝΙΚΟ ΣΥΝΟΛΟ ΕΝΕΡΓΗΤΙΚΟΥ  (Β+Γ+Δ+Ε)</t>
  </si>
  <si>
    <t>Ταμείο</t>
  </si>
  <si>
    <t>Καταθέσεις όψεως</t>
  </si>
  <si>
    <t>ΚΑΤΑΣΤΑΣΗ  ΛΟΓΑΡΙΑΣΜΟΥ  ΑΠΟΤΕΛΕΣΜΑΤΩΝ ΧΡΗΣΕΩΣ  31ης ΔΕΚΕΜΒΡΙΟΥ 2006 (1 ΙΑΝΟΥΑΡΙΟΥ - 31 ΔΕΚΕΜΒΡΙΟΥ 2006)</t>
  </si>
  <si>
    <t>I</t>
  </si>
  <si>
    <t>ΑΠΟΤΕΛΕΣΜΑΤΑ ΕΚΜΕΤΑΛΛΕΥΣΕΩΣ</t>
  </si>
  <si>
    <t>Σύνολο Κυκλοφορούντος Ενεργητικού (ΔΙ+ΔΙΙ+ΔΙΙΙ+ΔΙV)</t>
  </si>
  <si>
    <t>Κύκλος  εργασιών (πωλήσεις)</t>
  </si>
  <si>
    <t>Ε.ΜΕΤΑΒΑΤΙΚΟΙ ΛΟΓΑΡΙΑΣΜΟΙ ΕΝΕΡΓΗΤΙΚΟΥ</t>
  </si>
  <si>
    <t>Μειον:Κόστος πωλήσεων</t>
  </si>
  <si>
    <t>1.Εξοδα επομένων χρήσεων</t>
  </si>
  <si>
    <t>ΓΕΝΙΚΟ ΣΥΝΟΛΟ ΕΝΕΡΓΗΤΙΚΟΥ (Β+Γ+Δ+Ε)</t>
  </si>
  <si>
    <t>ΓΕΝΙΚΟ  ΣΥΝΟΛΟ  ΠΑΘΗΤΙΚΟΥ (Α+Β+Γ+Δ)</t>
  </si>
  <si>
    <t>ΠΙΝΑΚΑΣ ΔΙΑΘΕΣΕΩΣ ΑΠΟΤΕΛΕΣΜΑΤΩΝ</t>
  </si>
  <si>
    <t>Μικτά αποτελέσματα  εκμετ/σεως</t>
  </si>
  <si>
    <t xml:space="preserve"> Χρήσεως 2012</t>
  </si>
  <si>
    <t>Πλεον:Αλλα έσοδα εκμεταλλεύσεως</t>
  </si>
  <si>
    <t>Κύκλος εργασιών (πωλήσεις)</t>
  </si>
  <si>
    <t>Καθαρά αποτελέσματα (Κέρδη) χρήσεως</t>
  </si>
  <si>
    <t>Σύνολο</t>
  </si>
  <si>
    <t>Μείον :Κοστος πωλήσεων</t>
  </si>
  <si>
    <t>MEION:Υπόλοιπο Ζημιών προηγ. Χρήσεων</t>
  </si>
  <si>
    <t>Μείον:</t>
  </si>
  <si>
    <t>Μικτά αποτελέσματα εκμετ/σεως</t>
  </si>
  <si>
    <t>MEION:Διαφορες φορολογικού ελέγχου</t>
  </si>
  <si>
    <t>Πλέον</t>
  </si>
  <si>
    <t>Άλλα έσοδα εκμεταλεύσεως</t>
  </si>
  <si>
    <t xml:space="preserve">ΜΕΙΟΝ:1 φόρος εισοδήματος </t>
  </si>
  <si>
    <t>Μερικά αποτ/τα (κέρδη ) εκμ/σεως</t>
  </si>
  <si>
    <t>Μείον</t>
  </si>
  <si>
    <t>1. Εξοδα διοικητικής  λειτουργίας</t>
  </si>
  <si>
    <t>Ζημιές εις νέο</t>
  </si>
  <si>
    <r>
      <t xml:space="preserve">Πλέον :  </t>
    </r>
    <r>
      <rPr>
        <sz val="10"/>
        <rFont val="Arial Greek"/>
        <charset val="161"/>
      </rPr>
      <t>4.  Πιστωτικοί τόκοι &amp; συναφή έσοδα</t>
    </r>
  </si>
  <si>
    <t>3. Εξοδα  λειτουργίας  διαθέσεως</t>
  </si>
  <si>
    <r>
      <t xml:space="preserve">Μειον :  </t>
    </r>
    <r>
      <rPr>
        <sz val="10"/>
        <rFont val="Arial Greek"/>
        <charset val="161"/>
      </rPr>
      <t>3. Χρεωστικοί τόκοι &amp; συναφή έξοδα</t>
    </r>
  </si>
  <si>
    <t>Μερικα αποτ/τα (κέρδη) χρήσης</t>
  </si>
  <si>
    <t>3.Χρεωστικοί τόκοι</t>
  </si>
  <si>
    <t>Ολικά αποτελέσματατα  εκμετ/σεως</t>
  </si>
  <si>
    <t>ΠΛΕΟΝ  (ή  Μείον)  ΕΚΤΑΚΤΑ ΑΠΟΤΕΛΕΣΜΑΤΑ</t>
  </si>
  <si>
    <t>1.Εκτακτα  καί ανόργανα έξοδα</t>
  </si>
  <si>
    <t>1.Εκτακτα και ανόργανα έσοδα</t>
  </si>
  <si>
    <t>Οργανικά καί έκτακτα αποτελέσματα (κέρδη ή Ζημίες )</t>
  </si>
  <si>
    <t xml:space="preserve"> Μείον  Σύνολο αποσβέσεων πάγιων στοιχείων</t>
  </si>
  <si>
    <t>1.Εκτακτα και ανόργανα έξοδα</t>
  </si>
  <si>
    <t xml:space="preserve">  Μειον:Οι από αυτές ενσωμ.στο λειτ.κόστος </t>
  </si>
  <si>
    <t>ΚΑΘΑΡΑ ΑΠΟΤΕΛΕΣΜΑΤΑ  ΧΡΗΣΕΩΣ προ φόρων</t>
  </si>
  <si>
    <t xml:space="preserve">ΜΕΙΟΝ Συνολο αποσβεσεων </t>
  </si>
  <si>
    <t xml:space="preserve">ΜΕΙΟΝ  Οι από αυτές ενσ/νεσ στο λειτ.κόστος </t>
  </si>
  <si>
    <t>ΚΑΘΑΡΑ ΑΠΟΤΕΛΕΣΜΑΤΑ ΧΡΗΣΕΩΣ</t>
  </si>
  <si>
    <t xml:space="preserve">Ο ΠΡΟΕΔΡΟΣ </t>
  </si>
  <si>
    <t>ΜΕΛΟΣ</t>
  </si>
  <si>
    <t xml:space="preserve">         Ο ΠΡΟΪΣΤΑΜΕΝΟΣ ΛΟΓΙΣΤΗΡΙΟΥ</t>
  </si>
  <si>
    <t>ΜΗΤΡΟΠΟΥΛΟΣ ΒΙΚΤΩΡ</t>
  </si>
  <si>
    <t>ΚΥΠΑΡΙΣΣΟΣ ΓΕΩΡΓΙΟΣ</t>
  </si>
  <si>
    <t xml:space="preserve">     ΓΕΩΡΓΙΟΣ ΚΟΝΤΖΙΚΛΙΔΗΣ</t>
  </si>
  <si>
    <t>Α.Δ.Τ. Σ-582106</t>
  </si>
  <si>
    <t>Α.Δ.Τ Θ-851633</t>
  </si>
  <si>
    <t xml:space="preserve">        Α.Δ.Τ.  ΑΖ067471</t>
  </si>
  <si>
    <t>Αρ. Αδείας Α΄.  Τάξης  0011779</t>
  </si>
  <si>
    <t xml:space="preserve">ΙΣΟΛΟΓΙΣΜΟΣ ΤΗΣ 31ης ΔΕΚΕΜΒΡΙΟΥ 2012 - 11η ΕΤΑΙΡΙΚΗ ΧΡΗΣΗ (1 ΙΑΝΟΥΑΡΙΟΥ 2012 - 31 ΔΕΚΕΜΒΡΙΟΥ 2012 ) ΑΡ.Μ.Α.Ε. 57027/01/B/02/82 </t>
  </si>
  <si>
    <t>Ποσά Κλειόμενης Χρήσεως 2011</t>
  </si>
  <si>
    <t>Ποσά Κλειόμ. Χρήσ.2011</t>
  </si>
  <si>
    <t xml:space="preserve"> Χρήσεως 2011</t>
  </si>
  <si>
    <t xml:space="preserve">            Ποσά κλειόμενης χρήσης 2011</t>
  </si>
  <si>
    <t xml:space="preserve">                                 Ποσά κλειόμενης χρήσης 2012</t>
  </si>
  <si>
    <t>ΚΑΤΑΣΤΑΣΗ ΛΟΓΑΡΙΑΣΜΟΥ ΑΠΟΤΕΛΕΣΜΑΤΩΝ ΧΡΗΣΕΩΣ 31ης ΔΕΚΕΜΒΡΙΟΥ 2012 (1/1/2012 - 31/12/2012)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</si>
</sst>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10"/>
      <name val="MS Sans Serif"/>
      <family val="2"/>
      <charset val="161"/>
    </font>
    <font>
      <b/>
      <sz val="12"/>
      <name val="Arial Greek"/>
      <charset val="161"/>
    </font>
    <font>
      <sz val="8"/>
      <name val="Arial Greek"/>
      <charset val="161"/>
    </font>
    <font>
      <sz val="9"/>
      <name val="Arial Greek"/>
      <family val="2"/>
      <charset val="161"/>
    </font>
    <font>
      <b/>
      <sz val="8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3" fontId="1" fillId="0" borderId="1" xfId="0" applyNumberFormat="1" applyFont="1" applyBorder="1" applyAlignment="1">
      <alignment horizontal="centerContinuous" vertical="center"/>
    </xf>
    <xf numFmtId="3" fontId="1" fillId="0" borderId="2" xfId="0" applyNumberFormat="1" applyFont="1" applyBorder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horizontal="centerContinuous" vertical="center"/>
    </xf>
    <xf numFmtId="3" fontId="2" fillId="0" borderId="4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Continuous" vertical="center"/>
    </xf>
    <xf numFmtId="3" fontId="2" fillId="0" borderId="8" xfId="0" applyNumberFormat="1" applyFont="1" applyBorder="1" applyAlignment="1">
      <alignment horizontal="centerContinuous"/>
    </xf>
    <xf numFmtId="3" fontId="2" fillId="0" borderId="9" xfId="0" applyNumberFormat="1" applyFont="1" applyBorder="1" applyAlignment="1">
      <alignment horizontal="centerContinuous"/>
    </xf>
    <xf numFmtId="3" fontId="2" fillId="0" borderId="9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Continuous"/>
    </xf>
    <xf numFmtId="3" fontId="4" fillId="0" borderId="0" xfId="0" applyNumberFormat="1" applyFont="1" applyBorder="1"/>
    <xf numFmtId="3" fontId="4" fillId="0" borderId="0" xfId="0" applyNumberFormat="1" applyFont="1"/>
    <xf numFmtId="3" fontId="3" fillId="0" borderId="9" xfId="0" applyNumberFormat="1" applyFont="1" applyBorder="1"/>
    <xf numFmtId="3" fontId="2" fillId="0" borderId="8" xfId="0" applyNumberFormat="1" applyFont="1" applyBorder="1"/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2" fillId="0" borderId="9" xfId="0" applyNumberFormat="1" applyFont="1" applyBorder="1"/>
    <xf numFmtId="3" fontId="5" fillId="0" borderId="11" xfId="0" quotePrefix="1" applyNumberFormat="1" applyFont="1" applyBorder="1" applyAlignment="1">
      <alignment horizontal="center" vertical="center" wrapText="1"/>
    </xf>
    <xf numFmtId="3" fontId="3" fillId="0" borderId="4" xfId="0" applyNumberFormat="1" applyFont="1" applyBorder="1"/>
    <xf numFmtId="4" fontId="3" fillId="0" borderId="0" xfId="0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1" xfId="0" applyNumberFormat="1" applyFont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left"/>
    </xf>
    <xf numFmtId="4" fontId="3" fillId="0" borderId="12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/>
    <xf numFmtId="4" fontId="3" fillId="0" borderId="4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3" fontId="2" fillId="0" borderId="0" xfId="0" applyNumberFormat="1" applyFont="1" applyBorder="1"/>
    <xf numFmtId="3" fontId="4" fillId="0" borderId="4" xfId="0" applyNumberFormat="1" applyFont="1" applyBorder="1"/>
    <xf numFmtId="3" fontId="4" fillId="0" borderId="13" xfId="0" applyNumberFormat="1" applyFont="1" applyBorder="1"/>
    <xf numFmtId="4" fontId="2" fillId="0" borderId="0" xfId="0" applyNumberFormat="1" applyFont="1" applyBorder="1"/>
    <xf numFmtId="4" fontId="3" fillId="0" borderId="18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/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/>
    <xf numFmtId="4" fontId="6" fillId="0" borderId="0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1" fontId="7" fillId="0" borderId="0" xfId="0" applyNumberFormat="1" applyFont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6" fillId="0" borderId="4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4" fillId="0" borderId="14" xfId="0" applyNumberFormat="1" applyFont="1" applyBorder="1"/>
    <xf numFmtId="3" fontId="5" fillId="0" borderId="4" xfId="0" applyNumberFormat="1" applyFont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3" fontId="3" fillId="0" borderId="4" xfId="0" applyNumberFormat="1" applyFont="1" applyBorder="1" applyAlignment="1">
      <alignment horizontal="right"/>
    </xf>
    <xf numFmtId="4" fontId="4" fillId="0" borderId="0" xfId="0" applyNumberFormat="1" applyFont="1"/>
    <xf numFmtId="3" fontId="5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wrapText="1"/>
    </xf>
    <xf numFmtId="4" fontId="4" fillId="0" borderId="0" xfId="0" applyNumberFormat="1" applyFont="1" applyBorder="1"/>
    <xf numFmtId="4" fontId="3" fillId="0" borderId="14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Continuous" wrapText="1"/>
    </xf>
    <xf numFmtId="4" fontId="6" fillId="0" borderId="14" xfId="0" applyNumberFormat="1" applyFont="1" applyBorder="1"/>
    <xf numFmtId="3" fontId="5" fillId="0" borderId="0" xfId="0" applyNumberFormat="1" applyFont="1" applyBorder="1" applyAlignment="1"/>
    <xf numFmtId="3" fontId="3" fillId="0" borderId="0" xfId="0" applyNumberFormat="1" applyFont="1" applyBorder="1" applyAlignment="1">
      <alignment horizontal="left"/>
    </xf>
    <xf numFmtId="4" fontId="8" fillId="0" borderId="0" xfId="0" applyNumberFormat="1" applyFont="1"/>
    <xf numFmtId="4" fontId="3" fillId="0" borderId="23" xfId="0" applyNumberFormat="1" applyFont="1" applyBorder="1"/>
    <xf numFmtId="3" fontId="6" fillId="0" borderId="0" xfId="0" applyNumberFormat="1" applyFont="1" applyBorder="1" applyAlignment="1"/>
    <xf numFmtId="4" fontId="3" fillId="0" borderId="0" xfId="0" applyNumberFormat="1" applyFont="1"/>
    <xf numFmtId="3" fontId="5" fillId="0" borderId="0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3" fontId="5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4" fontId="3" fillId="0" borderId="24" xfId="0" applyNumberFormat="1" applyFont="1" applyBorder="1"/>
    <xf numFmtId="3" fontId="3" fillId="0" borderId="6" xfId="0" applyNumberFormat="1" applyFont="1" applyBorder="1" applyAlignment="1">
      <alignment horizontal="left"/>
    </xf>
    <xf numFmtId="4" fontId="3" fillId="0" borderId="6" xfId="0" applyNumberFormat="1" applyFont="1" applyBorder="1"/>
    <xf numFmtId="4" fontId="3" fillId="0" borderId="25" xfId="0" applyNumberFormat="1" applyFont="1" applyBorder="1"/>
    <xf numFmtId="4" fontId="3" fillId="0" borderId="5" xfId="0" applyNumberFormat="1" applyFont="1" applyBorder="1"/>
    <xf numFmtId="4" fontId="3" fillId="0" borderId="26" xfId="0" applyNumberFormat="1" applyFont="1" applyBorder="1"/>
    <xf numFmtId="4" fontId="2" fillId="0" borderId="5" xfId="0" applyNumberFormat="1" applyFont="1" applyBorder="1"/>
    <xf numFmtId="4" fontId="6" fillId="0" borderId="6" xfId="0" applyNumberFormat="1" applyFont="1" applyBorder="1"/>
    <xf numFmtId="4" fontId="3" fillId="0" borderId="27" xfId="0" applyNumberFormat="1" applyFont="1" applyBorder="1"/>
    <xf numFmtId="4" fontId="3" fillId="0" borderId="7" xfId="0" applyNumberFormat="1" applyFont="1" applyBorder="1"/>
    <xf numFmtId="3" fontId="5" fillId="0" borderId="5" xfId="0" applyNumberFormat="1" applyFont="1" applyBorder="1" applyAlignment="1">
      <alignment horizontal="centerContinuous"/>
    </xf>
    <xf numFmtId="4" fontId="2" fillId="0" borderId="9" xfId="0" applyNumberFormat="1" applyFont="1" applyBorder="1"/>
    <xf numFmtId="4" fontId="3" fillId="0" borderId="8" xfId="0" applyNumberFormat="1" applyFont="1" applyBorder="1"/>
    <xf numFmtId="4" fontId="3" fillId="0" borderId="8" xfId="0" applyNumberFormat="1" applyFont="1" applyBorder="1" applyAlignment="1">
      <alignment horizontal="centerContinuous"/>
    </xf>
    <xf numFmtId="4" fontId="5" fillId="0" borderId="8" xfId="0" applyNumberFormat="1" applyFont="1" applyBorder="1" applyAlignment="1">
      <alignment horizontal="centerContinuous"/>
    </xf>
    <xf numFmtId="4" fontId="5" fillId="0" borderId="11" xfId="0" applyNumberFormat="1" applyFont="1" applyBorder="1"/>
    <xf numFmtId="4" fontId="5" fillId="0" borderId="10" xfId="0" applyNumberFormat="1" applyFont="1" applyBorder="1"/>
    <xf numFmtId="3" fontId="3" fillId="0" borderId="8" xfId="0" applyNumberFormat="1" applyFont="1" applyBorder="1" applyAlignment="1">
      <alignment horizontal="left"/>
    </xf>
    <xf numFmtId="4" fontId="5" fillId="0" borderId="8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Continuous"/>
    </xf>
    <xf numFmtId="4" fontId="3" fillId="0" borderId="28" xfId="0" applyNumberFormat="1" applyFont="1" applyBorder="1"/>
    <xf numFmtId="1" fontId="3" fillId="0" borderId="0" xfId="0" applyNumberFormat="1" applyFont="1" applyBorder="1"/>
    <xf numFmtId="3" fontId="2" fillId="0" borderId="4" xfId="0" applyNumberFormat="1" applyFont="1" applyBorder="1" applyAlignment="1">
      <alignment horizontal="left"/>
    </xf>
    <xf numFmtId="3" fontId="3" fillId="0" borderId="14" xfId="0" applyNumberFormat="1" applyFont="1" applyBorder="1"/>
    <xf numFmtId="3" fontId="2" fillId="0" borderId="4" xfId="0" applyNumberFormat="1" applyFont="1" applyBorder="1" applyAlignment="1">
      <alignment horizontal="centerContinuous"/>
    </xf>
    <xf numFmtId="3" fontId="3" fillId="0" borderId="4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Continuous"/>
    </xf>
    <xf numFmtId="4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Continuous"/>
    </xf>
    <xf numFmtId="3" fontId="9" fillId="0" borderId="0" xfId="0" applyNumberFormat="1" applyFont="1" applyBorder="1"/>
    <xf numFmtId="3" fontId="3" fillId="0" borderId="5" xfId="0" applyNumberFormat="1" applyFont="1" applyBorder="1" applyAlignment="1">
      <alignment horizontal="centerContinuous"/>
    </xf>
    <xf numFmtId="3" fontId="3" fillId="0" borderId="6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/>
    <xf numFmtId="3" fontId="6" fillId="0" borderId="6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4" fillId="0" borderId="6" xfId="0" applyNumberFormat="1" applyFont="1" applyBorder="1"/>
    <xf numFmtId="3" fontId="9" fillId="0" borderId="6" xfId="0" applyNumberFormat="1" applyFont="1" applyBorder="1"/>
    <xf numFmtId="3" fontId="4" fillId="0" borderId="7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/>
    <xf numFmtId="3" fontId="10" fillId="0" borderId="4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5"/>
  <sheetViews>
    <sheetView tabSelected="1" topLeftCell="G38" workbookViewId="0">
      <selection activeCell="T46" sqref="T46"/>
    </sheetView>
  </sheetViews>
  <sheetFormatPr defaultRowHeight="11.25" x14ac:dyDescent="0.2"/>
  <cols>
    <col min="1" max="1" width="2.140625" style="19" hidden="1" customWidth="1"/>
    <col min="2" max="2" width="3" style="19" hidden="1" customWidth="1"/>
    <col min="3" max="3" width="2.28515625" style="19" customWidth="1"/>
    <col min="4" max="4" width="3" style="19" customWidth="1"/>
    <col min="5" max="5" width="37.5703125" style="19" customWidth="1"/>
    <col min="6" max="6" width="2.28515625" style="19" customWidth="1"/>
    <col min="7" max="7" width="12.7109375" style="19" customWidth="1"/>
    <col min="8" max="8" width="12.5703125" style="19" customWidth="1"/>
    <col min="9" max="9" width="13.28515625" style="19" customWidth="1"/>
    <col min="10" max="10" width="13.7109375" style="19" customWidth="1"/>
    <col min="11" max="11" width="13" style="19" customWidth="1"/>
    <col min="12" max="12" width="12.7109375" style="19" customWidth="1"/>
    <col min="13" max="13" width="3.42578125" style="19" customWidth="1"/>
    <col min="14" max="14" width="2.5703125" style="19" customWidth="1"/>
    <col min="15" max="15" width="9.140625" style="19"/>
    <col min="16" max="16" width="30.42578125" style="19" customWidth="1"/>
    <col min="17" max="17" width="2.7109375" style="19" customWidth="1"/>
    <col min="18" max="18" width="7.140625" style="19" customWidth="1"/>
    <col min="19" max="19" width="14.28515625" style="19" customWidth="1"/>
    <col min="20" max="20" width="15" style="19" customWidth="1"/>
    <col min="21" max="21" width="0.140625" style="19" customWidth="1"/>
    <col min="22" max="22" width="9.140625" style="19"/>
    <col min="23" max="23" width="13.5703125" style="19" customWidth="1"/>
    <col min="24" max="24" width="11.28515625" style="19" customWidth="1"/>
    <col min="25" max="25" width="9.5703125" style="19" bestFit="1" customWidth="1"/>
    <col min="26" max="16384" width="9.140625" style="19"/>
  </cols>
  <sheetData>
    <row r="1" spans="1:21" s="3" customFormat="1" ht="18" x14ac:dyDescent="0.25">
      <c r="A1" s="1"/>
      <c r="B1" s="2"/>
      <c r="C1" s="138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s="3" customFormat="1" ht="18.75" thickBot="1" x14ac:dyDescent="0.3">
      <c r="A2" s="4"/>
      <c r="B2" s="5"/>
      <c r="C2" s="141" t="s">
        <v>130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1:21" ht="13.5" thickBot="1" x14ac:dyDescent="0.25">
      <c r="A3" s="6" t="s">
        <v>1</v>
      </c>
      <c r="B3" s="7"/>
      <c r="C3" s="8"/>
      <c r="D3" s="9"/>
      <c r="E3" s="10" t="s">
        <v>1</v>
      </c>
      <c r="F3" s="9"/>
      <c r="G3" s="11" t="s">
        <v>2</v>
      </c>
      <c r="H3" s="11"/>
      <c r="I3" s="11"/>
      <c r="J3" s="11" t="s">
        <v>131</v>
      </c>
      <c r="K3" s="12"/>
      <c r="L3" s="13"/>
      <c r="M3" s="14"/>
      <c r="N3" s="12" t="s">
        <v>3</v>
      </c>
      <c r="O3" s="15"/>
      <c r="P3" s="16"/>
      <c r="Q3" s="16"/>
      <c r="R3" s="16"/>
      <c r="S3" s="12"/>
      <c r="T3" s="17"/>
      <c r="U3" s="18"/>
    </row>
    <row r="4" spans="1:21" ht="26.25" thickBot="1" x14ac:dyDescent="0.25">
      <c r="A4" s="8"/>
      <c r="B4" s="9"/>
      <c r="C4" s="20"/>
      <c r="D4" s="21" t="s">
        <v>4</v>
      </c>
      <c r="E4" s="21"/>
      <c r="F4" s="15"/>
      <c r="G4" s="22" t="s">
        <v>5</v>
      </c>
      <c r="H4" s="22" t="s">
        <v>6</v>
      </c>
      <c r="I4" s="22" t="s">
        <v>7</v>
      </c>
      <c r="J4" s="23" t="s">
        <v>5</v>
      </c>
      <c r="K4" s="22" t="s">
        <v>6</v>
      </c>
      <c r="L4" s="24" t="s">
        <v>7</v>
      </c>
      <c r="M4" s="25" t="s">
        <v>8</v>
      </c>
      <c r="N4" s="21"/>
      <c r="O4" s="15"/>
      <c r="P4" s="15"/>
      <c r="Q4" s="15"/>
      <c r="R4" s="15"/>
      <c r="S4" s="26" t="s">
        <v>9</v>
      </c>
      <c r="T4" s="26" t="s">
        <v>132</v>
      </c>
      <c r="U4" s="18"/>
    </row>
    <row r="5" spans="1:21" ht="12.75" x14ac:dyDescent="0.2">
      <c r="A5" s="6" t="s">
        <v>10</v>
      </c>
      <c r="B5" s="7"/>
      <c r="C5" s="27"/>
      <c r="D5" s="7"/>
      <c r="E5" s="7"/>
      <c r="F5" s="7"/>
      <c r="G5" s="28"/>
      <c r="H5" s="28"/>
      <c r="I5" s="28"/>
      <c r="J5" s="29"/>
      <c r="K5" s="30"/>
      <c r="L5" s="31"/>
      <c r="M5" s="32"/>
      <c r="N5" s="33" t="s">
        <v>11</v>
      </c>
      <c r="O5" s="34" t="s">
        <v>12</v>
      </c>
      <c r="P5" s="30"/>
      <c r="Q5" s="30"/>
      <c r="R5" s="30"/>
      <c r="S5" s="35"/>
      <c r="T5" s="31"/>
      <c r="U5" s="18"/>
    </row>
    <row r="6" spans="1:21" ht="12.75" x14ac:dyDescent="0.2">
      <c r="A6" s="27"/>
      <c r="B6" s="7"/>
      <c r="C6" s="27"/>
      <c r="D6" s="36" t="s">
        <v>13</v>
      </c>
      <c r="E6" s="7" t="s">
        <v>14</v>
      </c>
      <c r="F6" s="7"/>
      <c r="G6" s="37">
        <v>2685.53</v>
      </c>
      <c r="H6" s="28">
        <v>0</v>
      </c>
      <c r="I6" s="28">
        <v>2685.53</v>
      </c>
      <c r="J6" s="37">
        <v>2685.53</v>
      </c>
      <c r="K6" s="28">
        <v>0</v>
      </c>
      <c r="L6" s="28">
        <v>2685.53</v>
      </c>
      <c r="M6" s="39"/>
      <c r="N6" s="28"/>
      <c r="O6" s="37" t="s">
        <v>13</v>
      </c>
      <c r="P6" s="40" t="s">
        <v>15</v>
      </c>
      <c r="Q6" s="40"/>
      <c r="R6" s="40"/>
      <c r="S6" s="41">
        <v>291000</v>
      </c>
      <c r="T6" s="38">
        <v>291000</v>
      </c>
      <c r="U6" s="18"/>
    </row>
    <row r="7" spans="1:21" ht="12.75" x14ac:dyDescent="0.2">
      <c r="A7" s="27"/>
      <c r="B7" s="7"/>
      <c r="C7" s="27"/>
      <c r="D7" s="36" t="s">
        <v>16</v>
      </c>
      <c r="E7" s="7" t="s">
        <v>17</v>
      </c>
      <c r="F7" s="7"/>
      <c r="G7" s="37">
        <v>231</v>
      </c>
      <c r="H7" s="28">
        <v>111.65</v>
      </c>
      <c r="I7" s="28">
        <v>119.35</v>
      </c>
      <c r="J7" s="37">
        <v>231</v>
      </c>
      <c r="K7" s="28">
        <v>111.65</v>
      </c>
      <c r="L7" s="28">
        <v>119.35</v>
      </c>
      <c r="M7" s="39"/>
      <c r="N7" s="28"/>
      <c r="O7" s="37" t="s">
        <v>18</v>
      </c>
      <c r="P7" s="40" t="s">
        <v>19</v>
      </c>
      <c r="Q7" s="40"/>
      <c r="R7" s="40"/>
      <c r="S7" s="41"/>
      <c r="T7" s="38"/>
      <c r="U7" s="18"/>
    </row>
    <row r="8" spans="1:21" ht="13.5" thickBot="1" x14ac:dyDescent="0.25">
      <c r="A8" s="27"/>
      <c r="B8" s="7"/>
      <c r="C8" s="27"/>
      <c r="D8" s="36"/>
      <c r="E8" s="7"/>
      <c r="F8" s="7"/>
      <c r="G8" s="42">
        <v>2916.53</v>
      </c>
      <c r="H8" s="42">
        <v>111.65</v>
      </c>
      <c r="I8" s="42">
        <v>2804.88</v>
      </c>
      <c r="J8" s="42">
        <v>2916.53</v>
      </c>
      <c r="K8" s="42">
        <v>111.65</v>
      </c>
      <c r="L8" s="42">
        <v>2804.88</v>
      </c>
      <c r="M8" s="39"/>
      <c r="N8" s="28"/>
      <c r="O8" s="37"/>
      <c r="P8" s="40"/>
      <c r="Q8" s="40"/>
      <c r="R8" s="40"/>
      <c r="S8" s="41"/>
      <c r="T8" s="38"/>
      <c r="U8" s="18"/>
    </row>
    <row r="9" spans="1:21" ht="14.25" thickTop="1" thickBot="1" x14ac:dyDescent="0.25">
      <c r="A9" s="6" t="s">
        <v>20</v>
      </c>
      <c r="B9" s="7"/>
      <c r="C9" s="27"/>
      <c r="D9" s="45" t="s">
        <v>21</v>
      </c>
      <c r="E9" s="7"/>
      <c r="F9" s="7"/>
      <c r="G9" s="18"/>
      <c r="H9" s="18"/>
      <c r="I9" s="18"/>
      <c r="J9" s="46"/>
      <c r="K9" s="18"/>
      <c r="L9" s="47"/>
      <c r="M9" s="39"/>
      <c r="N9" s="28"/>
      <c r="O9" s="48" t="s">
        <v>22</v>
      </c>
      <c r="P9" s="28"/>
      <c r="Q9" s="28"/>
      <c r="R9" s="28"/>
      <c r="S9" s="49">
        <v>291000</v>
      </c>
      <c r="T9" s="44">
        <v>291000</v>
      </c>
      <c r="U9" s="18"/>
    </row>
    <row r="10" spans="1:21" ht="13.5" thickTop="1" x14ac:dyDescent="0.2">
      <c r="A10" s="27"/>
      <c r="B10" s="50" t="s">
        <v>23</v>
      </c>
      <c r="C10" s="51"/>
      <c r="D10" s="45" t="s">
        <v>24</v>
      </c>
      <c r="E10" s="7"/>
      <c r="F10" s="7"/>
      <c r="G10" s="28"/>
      <c r="H10" s="28"/>
      <c r="I10" s="28"/>
      <c r="J10" s="39"/>
      <c r="K10" s="28"/>
      <c r="L10" s="38"/>
      <c r="M10" s="52"/>
      <c r="N10" s="28"/>
      <c r="O10" s="48"/>
      <c r="P10" s="28"/>
      <c r="Q10" s="28"/>
      <c r="R10" s="28"/>
      <c r="S10" s="41"/>
      <c r="T10" s="38"/>
      <c r="U10" s="18"/>
    </row>
    <row r="11" spans="1:21" ht="12.75" x14ac:dyDescent="0.2">
      <c r="A11" s="27"/>
      <c r="B11" s="7"/>
      <c r="C11" s="27"/>
      <c r="D11" s="53" t="s">
        <v>25</v>
      </c>
      <c r="E11" s="54" t="s">
        <v>26</v>
      </c>
      <c r="F11" s="54"/>
      <c r="G11" s="28">
        <v>523008.54</v>
      </c>
      <c r="H11" s="28">
        <v>218252.79999999999</v>
      </c>
      <c r="I11" s="28">
        <v>304755.74</v>
      </c>
      <c r="J11" s="28">
        <v>523008.54</v>
      </c>
      <c r="K11" s="28">
        <v>173083.62</v>
      </c>
      <c r="L11" s="28">
        <f>J11-K11</f>
        <v>349924.92</v>
      </c>
      <c r="M11" s="52"/>
      <c r="N11" s="55" t="s">
        <v>27</v>
      </c>
      <c r="O11" s="48" t="s">
        <v>28</v>
      </c>
      <c r="P11" s="28"/>
      <c r="Q11" s="28"/>
      <c r="R11" s="28"/>
      <c r="S11" s="41"/>
      <c r="T11" s="38"/>
      <c r="U11" s="18"/>
    </row>
    <row r="12" spans="1:21" ht="12.75" x14ac:dyDescent="0.2">
      <c r="A12" s="27"/>
      <c r="B12" s="7"/>
      <c r="C12" s="27"/>
      <c r="D12" s="53" t="s">
        <v>16</v>
      </c>
      <c r="E12" s="54" t="s">
        <v>29</v>
      </c>
      <c r="F12" s="54"/>
      <c r="G12" s="28">
        <v>8480.65</v>
      </c>
      <c r="H12" s="28">
        <v>1151.97</v>
      </c>
      <c r="I12" s="28">
        <v>7328.6799999999994</v>
      </c>
      <c r="J12" s="28">
        <v>8480.65</v>
      </c>
      <c r="K12" s="28">
        <v>1151.97</v>
      </c>
      <c r="L12" s="28">
        <f>J12-K12</f>
        <v>7328.6799999999994</v>
      </c>
      <c r="M12" s="52"/>
      <c r="N12" s="55"/>
      <c r="O12" s="56" t="s">
        <v>30</v>
      </c>
      <c r="P12" s="28"/>
      <c r="Q12" s="28"/>
      <c r="R12" s="28"/>
      <c r="S12" s="41">
        <v>-378261.82</v>
      </c>
      <c r="T12" s="38">
        <v>-292954.82</v>
      </c>
      <c r="U12" s="18"/>
    </row>
    <row r="13" spans="1:21" ht="13.5" thickBot="1" x14ac:dyDescent="0.25">
      <c r="A13" s="27"/>
      <c r="B13" s="7"/>
      <c r="C13" s="27"/>
      <c r="D13" s="53" t="s">
        <v>31</v>
      </c>
      <c r="E13" s="54" t="s">
        <v>32</v>
      </c>
      <c r="F13" s="54"/>
      <c r="G13" s="28">
        <v>22500</v>
      </c>
      <c r="H13" s="28">
        <v>12297.26</v>
      </c>
      <c r="I13" s="28">
        <v>10202.74</v>
      </c>
      <c r="J13" s="39">
        <v>22500</v>
      </c>
      <c r="K13" s="28">
        <v>7797.26</v>
      </c>
      <c r="L13" s="28">
        <f t="shared" ref="L13:L14" si="0">J13-K13</f>
        <v>14702.74</v>
      </c>
      <c r="M13" s="52"/>
      <c r="N13" s="28"/>
      <c r="O13" s="56"/>
      <c r="P13" s="28"/>
      <c r="Q13" s="28"/>
      <c r="R13" s="28"/>
      <c r="S13" s="57"/>
      <c r="T13" s="58"/>
      <c r="U13" s="18"/>
    </row>
    <row r="14" spans="1:21" ht="14.25" thickTop="1" thickBot="1" x14ac:dyDescent="0.25">
      <c r="A14" s="6"/>
      <c r="B14" s="59"/>
      <c r="C14" s="27"/>
      <c r="D14" s="36" t="s">
        <v>33</v>
      </c>
      <c r="E14" s="7" t="s">
        <v>34</v>
      </c>
      <c r="F14" s="7"/>
      <c r="G14" s="28">
        <v>483554.35</v>
      </c>
      <c r="H14" s="28">
        <v>286164.19</v>
      </c>
      <c r="I14" s="28">
        <v>197390.15999999997</v>
      </c>
      <c r="J14" s="39">
        <v>483554.35</v>
      </c>
      <c r="K14" s="28">
        <v>245128.08</v>
      </c>
      <c r="L14" s="28">
        <f t="shared" si="0"/>
        <v>238426.27</v>
      </c>
      <c r="M14" s="52"/>
      <c r="N14" s="18"/>
      <c r="O14" s="18"/>
      <c r="P14" s="18"/>
      <c r="Q14" s="18"/>
      <c r="R14" s="28"/>
      <c r="S14" s="49">
        <v>-378261.82</v>
      </c>
      <c r="T14" s="44">
        <v>-292954.82</v>
      </c>
      <c r="U14" s="18"/>
    </row>
    <row r="15" spans="1:21" ht="14.25" thickTop="1" thickBot="1" x14ac:dyDescent="0.25">
      <c r="A15" s="27"/>
      <c r="B15" s="50"/>
      <c r="C15" s="60"/>
      <c r="D15" s="60" t="s">
        <v>35</v>
      </c>
      <c r="E15" s="61"/>
      <c r="F15" s="61"/>
      <c r="G15" s="42">
        <v>1037543.5399999999</v>
      </c>
      <c r="H15" s="42">
        <v>517866.22</v>
      </c>
      <c r="I15" s="42">
        <v>519677.31999999995</v>
      </c>
      <c r="J15" s="43">
        <f>SUM(J11:J14)</f>
        <v>1037543.5399999999</v>
      </c>
      <c r="K15" s="42">
        <f>SUM(K11:K14)</f>
        <v>427160.93</v>
      </c>
      <c r="L15" s="44">
        <f>SUM(L11:L14)</f>
        <v>610382.61</v>
      </c>
      <c r="M15" s="52"/>
      <c r="N15" s="28"/>
      <c r="O15" s="18"/>
      <c r="P15" s="18"/>
      <c r="Q15" s="28"/>
      <c r="R15" s="28"/>
      <c r="S15" s="41"/>
      <c r="T15" s="38"/>
      <c r="U15" s="18"/>
    </row>
    <row r="16" spans="1:21" ht="13.5" thickTop="1" x14ac:dyDescent="0.2">
      <c r="A16" s="27"/>
      <c r="B16" s="50"/>
      <c r="C16" s="62"/>
      <c r="D16" s="63" t="s">
        <v>36</v>
      </c>
      <c r="E16" s="61"/>
      <c r="F16" s="61"/>
      <c r="G16" s="28"/>
      <c r="H16" s="28"/>
      <c r="I16" s="28"/>
      <c r="J16" s="39"/>
      <c r="K16" s="28"/>
      <c r="L16" s="38"/>
      <c r="M16" s="52"/>
      <c r="N16" s="48" t="s">
        <v>37</v>
      </c>
      <c r="O16" s="7" t="s">
        <v>38</v>
      </c>
      <c r="P16" s="18"/>
      <c r="Q16" s="18"/>
      <c r="R16" s="18"/>
      <c r="S16" s="64"/>
      <c r="T16" s="47"/>
      <c r="U16" s="18"/>
    </row>
    <row r="17" spans="1:25" ht="12.75" x14ac:dyDescent="0.2">
      <c r="A17" s="65" t="s">
        <v>39</v>
      </c>
      <c r="B17" s="63"/>
      <c r="C17" s="62"/>
      <c r="D17" s="61" t="s">
        <v>40</v>
      </c>
      <c r="E17" s="61" t="s">
        <v>41</v>
      </c>
      <c r="F17" s="61"/>
      <c r="G17" s="28"/>
      <c r="H17" s="28"/>
      <c r="I17" s="66">
        <v>2010.55</v>
      </c>
      <c r="J17" s="39"/>
      <c r="K17" s="28"/>
      <c r="L17" s="67">
        <v>2010.55</v>
      </c>
      <c r="M17" s="39"/>
      <c r="N17" s="28" t="s">
        <v>13</v>
      </c>
      <c r="O17" s="28" t="s">
        <v>42</v>
      </c>
      <c r="P17" s="28"/>
      <c r="Q17" s="28"/>
      <c r="R17" s="28"/>
      <c r="S17" s="41">
        <v>0</v>
      </c>
      <c r="T17" s="38">
        <v>57171</v>
      </c>
      <c r="U17" s="18"/>
    </row>
    <row r="18" spans="1:25" ht="13.5" thickBot="1" x14ac:dyDescent="0.25">
      <c r="A18" s="68"/>
      <c r="B18" s="63" t="s">
        <v>11</v>
      </c>
      <c r="C18" s="65"/>
      <c r="D18" s="18"/>
      <c r="E18" s="63" t="s">
        <v>43</v>
      </c>
      <c r="F18" s="7"/>
      <c r="G18" s="28"/>
      <c r="H18" s="28"/>
      <c r="I18" s="28">
        <v>521687.86999999994</v>
      </c>
      <c r="J18" s="39"/>
      <c r="K18" s="28"/>
      <c r="L18" s="38">
        <f>SUM(L15:L17)</f>
        <v>612393.16</v>
      </c>
      <c r="M18" s="46"/>
      <c r="N18" s="28" t="s">
        <v>44</v>
      </c>
      <c r="O18" s="48"/>
      <c r="P18" s="28"/>
      <c r="Q18" s="28"/>
      <c r="R18" s="28"/>
      <c r="S18" s="49">
        <v>-87261.82</v>
      </c>
      <c r="T18" s="44">
        <f>T9+T14+T17</f>
        <v>55216.179999999993</v>
      </c>
      <c r="U18" s="18"/>
      <c r="W18" s="69">
        <f>S18-T18</f>
        <v>-142478</v>
      </c>
    </row>
    <row r="19" spans="1:25" ht="13.5" thickTop="1" x14ac:dyDescent="0.2">
      <c r="A19" s="27"/>
      <c r="B19" s="7"/>
      <c r="C19" s="27"/>
      <c r="D19" s="70" t="s">
        <v>45</v>
      </c>
      <c r="E19" s="70"/>
      <c r="F19" s="7"/>
      <c r="G19" s="28"/>
      <c r="H19" s="28"/>
      <c r="I19" s="28"/>
      <c r="J19" s="39"/>
      <c r="K19" s="28"/>
      <c r="L19" s="38"/>
      <c r="M19" s="52" t="s">
        <v>46</v>
      </c>
      <c r="N19" s="28"/>
      <c r="O19" s="48"/>
      <c r="P19" s="28"/>
      <c r="Q19" s="28"/>
      <c r="R19" s="28"/>
      <c r="S19" s="41"/>
      <c r="T19" s="38"/>
      <c r="U19" s="18"/>
    </row>
    <row r="20" spans="1:25" ht="12.75" x14ac:dyDescent="0.2">
      <c r="A20" s="27"/>
      <c r="B20" s="7"/>
      <c r="C20" s="27"/>
      <c r="D20" s="36"/>
      <c r="E20" s="70" t="s">
        <v>47</v>
      </c>
      <c r="F20" s="7"/>
      <c r="G20" s="28"/>
      <c r="H20" s="28"/>
      <c r="I20" s="28"/>
      <c r="J20" s="39"/>
      <c r="K20" s="28"/>
      <c r="L20" s="38"/>
      <c r="M20" s="39"/>
      <c r="N20" s="71" t="s">
        <v>48</v>
      </c>
      <c r="O20" s="48" t="s">
        <v>49</v>
      </c>
      <c r="P20" s="28"/>
      <c r="Q20" s="28"/>
      <c r="R20" s="28"/>
      <c r="S20" s="41"/>
      <c r="T20" s="38"/>
      <c r="U20" s="18"/>
    </row>
    <row r="21" spans="1:25" ht="12.75" x14ac:dyDescent="0.2">
      <c r="A21" s="27"/>
      <c r="B21" s="63" t="s">
        <v>23</v>
      </c>
      <c r="C21" s="27"/>
      <c r="D21" s="36" t="s">
        <v>13</v>
      </c>
      <c r="E21" s="72" t="s">
        <v>50</v>
      </c>
      <c r="F21" s="73"/>
      <c r="G21" s="28"/>
      <c r="H21" s="28"/>
      <c r="I21" s="28"/>
      <c r="J21" s="39"/>
      <c r="K21" s="28"/>
      <c r="L21" s="38"/>
      <c r="M21" s="39"/>
      <c r="N21" s="28"/>
      <c r="O21" s="37" t="s">
        <v>13</v>
      </c>
      <c r="P21" s="28" t="s">
        <v>51</v>
      </c>
      <c r="Q21" s="28"/>
      <c r="R21" s="28"/>
      <c r="S21" s="41">
        <v>224820.82</v>
      </c>
      <c r="T21" s="41">
        <v>295623.39</v>
      </c>
      <c r="U21" s="18"/>
      <c r="X21" s="69"/>
    </row>
    <row r="22" spans="1:25" ht="12.75" x14ac:dyDescent="0.2">
      <c r="A22" s="27"/>
      <c r="B22" s="63"/>
      <c r="C22" s="65"/>
      <c r="D22" s="18">
        <v>4</v>
      </c>
      <c r="E22" s="7" t="s">
        <v>52</v>
      </c>
      <c r="F22" s="18"/>
      <c r="G22" s="18"/>
      <c r="H22" s="74"/>
      <c r="I22" s="28">
        <v>4692.91</v>
      </c>
      <c r="J22" s="46"/>
      <c r="K22" s="74"/>
      <c r="L22" s="38">
        <v>5002.0200000000004</v>
      </c>
      <c r="M22" s="39"/>
      <c r="N22" s="28"/>
      <c r="O22" s="37" t="s">
        <v>18</v>
      </c>
      <c r="P22" s="75" t="s">
        <v>53</v>
      </c>
      <c r="Q22" s="40"/>
      <c r="R22" s="76"/>
      <c r="S22" s="41">
        <v>4000</v>
      </c>
      <c r="T22" s="41">
        <v>4000</v>
      </c>
      <c r="U22" s="18"/>
    </row>
    <row r="23" spans="1:25" ht="13.5" thickBot="1" x14ac:dyDescent="0.25">
      <c r="A23" s="27"/>
      <c r="B23" s="7"/>
      <c r="C23" s="65"/>
      <c r="D23" s="18"/>
      <c r="E23" s="18"/>
      <c r="F23" s="18"/>
      <c r="G23" s="18"/>
      <c r="H23" s="18"/>
      <c r="I23" s="42">
        <v>4692.91</v>
      </c>
      <c r="J23" s="46"/>
      <c r="K23" s="18"/>
      <c r="L23" s="44">
        <v>5002.0200000000004</v>
      </c>
      <c r="M23" s="39"/>
      <c r="N23" s="28"/>
      <c r="O23" s="36" t="s">
        <v>54</v>
      </c>
      <c r="P23" s="7" t="s">
        <v>55</v>
      </c>
      <c r="Q23" s="18"/>
      <c r="R23" s="18"/>
      <c r="S23" s="77">
        <v>120471.53</v>
      </c>
      <c r="T23" s="77">
        <v>27916.71</v>
      </c>
      <c r="U23" s="18"/>
    </row>
    <row r="24" spans="1:25" ht="13.5" thickTop="1" x14ac:dyDescent="0.2">
      <c r="A24" s="27"/>
      <c r="B24" s="45"/>
      <c r="C24" s="27"/>
      <c r="D24" s="78"/>
      <c r="E24" s="70" t="s">
        <v>56</v>
      </c>
      <c r="F24" s="73"/>
      <c r="G24" s="28"/>
      <c r="H24" s="28"/>
      <c r="I24" s="28"/>
      <c r="J24" s="39"/>
      <c r="K24" s="28"/>
      <c r="L24" s="38"/>
      <c r="M24" s="39"/>
      <c r="N24" s="28"/>
      <c r="O24" s="36" t="s">
        <v>25</v>
      </c>
      <c r="P24" s="7" t="s">
        <v>57</v>
      </c>
      <c r="Q24" s="18"/>
      <c r="R24" s="18"/>
      <c r="S24" s="41">
        <v>57424.14</v>
      </c>
      <c r="T24" s="41">
        <v>56376.71</v>
      </c>
      <c r="U24" s="18"/>
      <c r="X24" s="28"/>
    </row>
    <row r="25" spans="1:25" ht="12.75" x14ac:dyDescent="0.2">
      <c r="A25" s="27"/>
      <c r="B25" s="63" t="s">
        <v>58</v>
      </c>
      <c r="C25" s="6"/>
      <c r="D25" s="72" t="s">
        <v>13</v>
      </c>
      <c r="E25" s="79" t="s">
        <v>59</v>
      </c>
      <c r="F25" s="73"/>
      <c r="G25" s="28"/>
      <c r="H25" s="28"/>
      <c r="I25" s="28">
        <v>278894.64</v>
      </c>
      <c r="J25" s="39"/>
      <c r="K25" s="28"/>
      <c r="L25" s="38">
        <v>2805.23</v>
      </c>
      <c r="M25" s="39"/>
      <c r="N25" s="28"/>
      <c r="O25" s="36" t="s">
        <v>16</v>
      </c>
      <c r="P25" s="7" t="s">
        <v>60</v>
      </c>
      <c r="Q25" s="18"/>
      <c r="R25" s="18"/>
      <c r="S25" s="41">
        <v>352746.75</v>
      </c>
      <c r="T25" s="41">
        <v>1285.2</v>
      </c>
      <c r="U25" s="18"/>
      <c r="X25" s="28"/>
    </row>
    <row r="26" spans="1:25" ht="12.75" x14ac:dyDescent="0.2">
      <c r="A26" s="27"/>
      <c r="B26" s="7"/>
      <c r="C26" s="6"/>
      <c r="D26" s="72" t="s">
        <v>25</v>
      </c>
      <c r="E26" s="79" t="s">
        <v>61</v>
      </c>
      <c r="F26" s="73"/>
      <c r="G26" s="28"/>
      <c r="H26" s="28"/>
      <c r="I26" s="28">
        <v>1312.62</v>
      </c>
      <c r="J26" s="39"/>
      <c r="K26" s="28"/>
      <c r="L26" s="38">
        <v>1312.62</v>
      </c>
      <c r="M26" s="39"/>
      <c r="N26" s="28"/>
      <c r="O26" s="37" t="s">
        <v>31</v>
      </c>
      <c r="P26" s="40" t="s">
        <v>62</v>
      </c>
      <c r="Q26" s="40"/>
      <c r="R26" s="40"/>
      <c r="S26" s="41">
        <v>241933.22</v>
      </c>
      <c r="T26" s="41">
        <v>96381.73</v>
      </c>
      <c r="U26" s="18"/>
      <c r="X26" s="69"/>
    </row>
    <row r="27" spans="1:25" ht="15.75" x14ac:dyDescent="0.25">
      <c r="A27" s="27"/>
      <c r="B27" s="7"/>
      <c r="C27" s="6"/>
      <c r="D27" s="72" t="s">
        <v>63</v>
      </c>
      <c r="E27" s="79" t="s">
        <v>64</v>
      </c>
      <c r="F27" s="73"/>
      <c r="G27" s="28"/>
      <c r="H27" s="28"/>
      <c r="I27" s="28">
        <v>345648.7</v>
      </c>
      <c r="J27" s="39"/>
      <c r="K27" s="28"/>
      <c r="L27" s="38">
        <v>345648.7</v>
      </c>
      <c r="M27" s="39"/>
      <c r="N27" s="28"/>
      <c r="O27" s="37" t="s">
        <v>33</v>
      </c>
      <c r="P27" s="28" t="s">
        <v>65</v>
      </c>
      <c r="Q27" s="28"/>
      <c r="R27" s="28"/>
      <c r="S27" s="41">
        <v>144646.32</v>
      </c>
      <c r="T27" s="41">
        <v>139039.82999999999</v>
      </c>
      <c r="U27" s="18"/>
      <c r="W27" s="80"/>
      <c r="Y27" s="69"/>
    </row>
    <row r="28" spans="1:25" ht="13.5" thickBot="1" x14ac:dyDescent="0.25">
      <c r="A28" s="27"/>
      <c r="B28" s="7"/>
      <c r="C28" s="65"/>
      <c r="D28" s="72" t="s">
        <v>66</v>
      </c>
      <c r="E28" s="7" t="s">
        <v>67</v>
      </c>
      <c r="F28" s="7"/>
      <c r="G28" s="28"/>
      <c r="H28" s="28"/>
      <c r="I28" s="81">
        <v>63886.06</v>
      </c>
      <c r="J28" s="39"/>
      <c r="K28" s="28"/>
      <c r="L28" s="58">
        <v>63885.82</v>
      </c>
      <c r="M28" s="39"/>
      <c r="N28" s="28"/>
      <c r="O28" s="37" t="s">
        <v>66</v>
      </c>
      <c r="P28" s="28" t="s">
        <v>68</v>
      </c>
      <c r="Q28" s="28"/>
      <c r="R28" s="28"/>
      <c r="S28" s="41">
        <v>184923.68</v>
      </c>
      <c r="T28" s="41">
        <v>646892.91</v>
      </c>
      <c r="U28" s="18"/>
      <c r="Y28" s="69"/>
    </row>
    <row r="29" spans="1:25" ht="14.25" thickTop="1" thickBot="1" x14ac:dyDescent="0.25">
      <c r="A29" s="6"/>
      <c r="B29" s="7"/>
      <c r="C29" s="27"/>
      <c r="D29" s="82"/>
      <c r="E29" s="7"/>
      <c r="F29" s="7"/>
      <c r="G29" s="28"/>
      <c r="H29" s="28"/>
      <c r="I29" s="28">
        <v>689742.02</v>
      </c>
      <c r="J29" s="39"/>
      <c r="K29" s="28"/>
      <c r="L29" s="38">
        <f>SUM(L25:L28)</f>
        <v>413652.37</v>
      </c>
      <c r="M29" s="39"/>
      <c r="N29" s="28"/>
      <c r="O29" s="28"/>
      <c r="P29" s="28" t="s">
        <v>69</v>
      </c>
      <c r="Q29" s="28"/>
      <c r="R29" s="28"/>
      <c r="S29" s="49">
        <v>1330966.46</v>
      </c>
      <c r="T29" s="44">
        <f>SUM(T21:T28)</f>
        <v>1267516.48</v>
      </c>
      <c r="U29" s="18"/>
      <c r="W29" s="69"/>
      <c r="X29" s="83"/>
      <c r="Y29" s="69"/>
    </row>
    <row r="30" spans="1:25" ht="13.5" thickTop="1" x14ac:dyDescent="0.2">
      <c r="A30" s="6"/>
      <c r="B30" s="7"/>
      <c r="C30" s="27"/>
      <c r="D30" s="84"/>
      <c r="E30" s="70" t="s">
        <v>70</v>
      </c>
      <c r="F30" s="7"/>
      <c r="G30" s="28"/>
      <c r="H30" s="28"/>
      <c r="I30" s="28"/>
      <c r="J30" s="39"/>
      <c r="K30" s="28"/>
      <c r="L30" s="38"/>
      <c r="M30" s="39"/>
      <c r="N30" s="28"/>
      <c r="O30" s="28"/>
      <c r="P30" s="28"/>
      <c r="Q30" s="28"/>
      <c r="R30" s="28"/>
      <c r="S30" s="41"/>
      <c r="T30" s="38"/>
      <c r="U30" s="18"/>
    </row>
    <row r="31" spans="1:25" ht="12.75" x14ac:dyDescent="0.2">
      <c r="A31" s="27"/>
      <c r="B31" s="7" t="s">
        <v>71</v>
      </c>
      <c r="C31" s="27"/>
      <c r="D31" s="36" t="s">
        <v>13</v>
      </c>
      <c r="E31" s="7" t="s">
        <v>72</v>
      </c>
      <c r="F31" s="7"/>
      <c r="G31" s="28"/>
      <c r="H31" s="28"/>
      <c r="I31" s="28">
        <v>20806.75</v>
      </c>
      <c r="J31" s="39"/>
      <c r="K31" s="28"/>
      <c r="L31" s="38">
        <v>284910.02</v>
      </c>
      <c r="M31" s="39"/>
      <c r="N31" s="28"/>
      <c r="O31" s="28"/>
      <c r="P31" s="28"/>
      <c r="Q31" s="28"/>
      <c r="R31" s="28"/>
      <c r="S31" s="41"/>
      <c r="T31" s="38"/>
      <c r="U31" s="18"/>
    </row>
    <row r="32" spans="1:25" ht="13.5" thickBot="1" x14ac:dyDescent="0.25">
      <c r="A32" s="85"/>
      <c r="B32" s="86"/>
      <c r="C32" s="27"/>
      <c r="D32" s="36" t="s">
        <v>25</v>
      </c>
      <c r="E32" s="7" t="s">
        <v>73</v>
      </c>
      <c r="F32" s="7"/>
      <c r="G32" s="28"/>
      <c r="H32" s="28"/>
      <c r="I32" s="81">
        <v>3970.21</v>
      </c>
      <c r="J32" s="39"/>
      <c r="K32" s="28"/>
      <c r="L32" s="58">
        <v>3970.21</v>
      </c>
      <c r="M32" s="39"/>
      <c r="N32" s="28"/>
      <c r="O32" s="28"/>
      <c r="P32" s="28"/>
      <c r="Q32" s="28"/>
      <c r="R32" s="28"/>
      <c r="S32" s="41"/>
      <c r="T32" s="38"/>
      <c r="U32" s="18"/>
      <c r="X32" s="69"/>
    </row>
    <row r="33" spans="1:21" ht="13.5" thickBot="1" x14ac:dyDescent="0.25">
      <c r="A33" s="87"/>
      <c r="B33" s="88" t="s">
        <v>74</v>
      </c>
      <c r="C33" s="27"/>
      <c r="D33" s="36"/>
      <c r="E33" s="7"/>
      <c r="F33" s="7"/>
      <c r="G33" s="28"/>
      <c r="H33" s="28"/>
      <c r="I33" s="28">
        <v>24776.959999999999</v>
      </c>
      <c r="J33" s="39"/>
      <c r="K33" s="28"/>
      <c r="L33" s="38">
        <f>SUM(L31:L32)</f>
        <v>288880.23000000004</v>
      </c>
      <c r="M33" s="39"/>
      <c r="N33" s="28"/>
      <c r="O33" s="18"/>
      <c r="P33" s="74"/>
      <c r="Q33" s="18"/>
      <c r="R33" s="18"/>
      <c r="S33" s="64"/>
      <c r="T33" s="47"/>
      <c r="U33" s="18"/>
    </row>
    <row r="34" spans="1:21" ht="13.5" thickBot="1" x14ac:dyDescent="0.25">
      <c r="A34" s="13" t="s">
        <v>75</v>
      </c>
      <c r="B34" s="89" t="s">
        <v>76</v>
      </c>
      <c r="C34" s="27"/>
      <c r="D34" s="7"/>
      <c r="E34" s="7" t="s">
        <v>77</v>
      </c>
      <c r="F34" s="7"/>
      <c r="G34" s="28"/>
      <c r="H34" s="28"/>
      <c r="I34" s="42">
        <v>719211.89</v>
      </c>
      <c r="J34" s="39"/>
      <c r="K34" s="28"/>
      <c r="L34" s="44">
        <f>L23+L29+L33</f>
        <v>707534.62000000011</v>
      </c>
      <c r="M34" s="39"/>
      <c r="N34" s="28"/>
      <c r="O34" s="56"/>
      <c r="P34" s="28"/>
      <c r="Q34" s="28"/>
      <c r="R34" s="28"/>
      <c r="S34" s="57"/>
      <c r="T34" s="58"/>
      <c r="U34" s="18"/>
    </row>
    <row r="35" spans="1:21" ht="12.75" x14ac:dyDescent="0.2">
      <c r="A35" s="51"/>
      <c r="B35" s="7" t="s">
        <v>78</v>
      </c>
      <c r="C35" s="27"/>
      <c r="D35" s="70" t="s">
        <v>79</v>
      </c>
      <c r="E35" s="63"/>
      <c r="F35" s="7"/>
      <c r="G35" s="28"/>
      <c r="H35" s="28"/>
      <c r="I35" s="28"/>
      <c r="J35" s="39"/>
      <c r="K35" s="28"/>
      <c r="L35" s="90"/>
      <c r="M35" s="39"/>
      <c r="N35" s="28"/>
      <c r="O35" s="56"/>
      <c r="P35" s="28"/>
      <c r="Q35" s="28"/>
      <c r="R35" s="28"/>
      <c r="S35" s="41"/>
      <c r="T35" s="38"/>
      <c r="U35" s="18"/>
    </row>
    <row r="36" spans="1:21" ht="12.75" x14ac:dyDescent="0.2">
      <c r="A36" s="27"/>
      <c r="B36" s="61" t="s">
        <v>80</v>
      </c>
      <c r="C36" s="27"/>
      <c r="D36" s="36"/>
      <c r="E36" s="7" t="s">
        <v>81</v>
      </c>
      <c r="F36" s="7"/>
      <c r="G36" s="28"/>
      <c r="H36" s="28"/>
      <c r="I36" s="28">
        <v>0</v>
      </c>
      <c r="J36" s="39"/>
      <c r="K36" s="28"/>
      <c r="L36" s="90">
        <v>0</v>
      </c>
      <c r="M36" s="39"/>
      <c r="N36" s="28"/>
      <c r="O36" s="56"/>
      <c r="P36" s="28"/>
      <c r="Q36" s="28"/>
      <c r="R36" s="28"/>
      <c r="S36" s="41"/>
      <c r="T36" s="38"/>
      <c r="U36" s="18"/>
    </row>
    <row r="37" spans="1:21" ht="13.5" thickBot="1" x14ac:dyDescent="0.25">
      <c r="A37" s="27"/>
      <c r="B37" s="61"/>
      <c r="C37" s="85"/>
      <c r="D37" s="91"/>
      <c r="E37" s="86" t="s">
        <v>82</v>
      </c>
      <c r="F37" s="86"/>
      <c r="G37" s="92"/>
      <c r="H37" s="92"/>
      <c r="I37" s="93">
        <v>1243704.6399999999</v>
      </c>
      <c r="J37" s="94"/>
      <c r="K37" s="92"/>
      <c r="L37" s="95">
        <f>L34+L18+L8</f>
        <v>1322732.6600000001</v>
      </c>
      <c r="M37" s="96"/>
      <c r="N37" s="92"/>
      <c r="O37" s="97" t="s">
        <v>83</v>
      </c>
      <c r="P37" s="92"/>
      <c r="Q37" s="92"/>
      <c r="R37" s="92"/>
      <c r="S37" s="98">
        <v>1243704.6399999999</v>
      </c>
      <c r="T37" s="99">
        <f>T18+T29</f>
        <v>1322732.6599999999</v>
      </c>
      <c r="U37" s="18"/>
    </row>
    <row r="38" spans="1:21" ht="13.5" thickBot="1" x14ac:dyDescent="0.25">
      <c r="A38" s="27"/>
      <c r="B38" s="61"/>
      <c r="C38" s="100"/>
      <c r="D38" s="144" t="s">
        <v>136</v>
      </c>
      <c r="E38" s="144"/>
      <c r="F38" s="144"/>
      <c r="G38" s="144"/>
      <c r="H38" s="144"/>
      <c r="I38" s="144"/>
      <c r="J38" s="145"/>
      <c r="K38" s="145"/>
      <c r="L38" s="145"/>
      <c r="M38" s="101"/>
      <c r="N38" s="102"/>
      <c r="O38" s="103"/>
      <c r="P38" s="104" t="s">
        <v>84</v>
      </c>
      <c r="Q38" s="103"/>
      <c r="R38" s="103"/>
      <c r="S38" s="105"/>
      <c r="T38" s="106"/>
      <c r="U38" s="18"/>
    </row>
    <row r="39" spans="1:21" ht="13.5" thickBot="1" x14ac:dyDescent="0.25">
      <c r="A39" s="27"/>
      <c r="B39" s="7" t="s">
        <v>85</v>
      </c>
      <c r="C39" s="13"/>
      <c r="D39" s="107"/>
      <c r="E39" s="12" t="s">
        <v>76</v>
      </c>
      <c r="F39" s="12"/>
      <c r="G39" s="108" t="s">
        <v>135</v>
      </c>
      <c r="H39" s="104"/>
      <c r="I39" s="104"/>
      <c r="J39" s="146" t="s">
        <v>134</v>
      </c>
      <c r="K39" s="146"/>
      <c r="L39" s="147"/>
      <c r="M39" s="29"/>
      <c r="N39" s="30"/>
      <c r="O39" s="109"/>
      <c r="P39" s="109"/>
      <c r="Q39" s="109"/>
      <c r="R39" s="109"/>
      <c r="S39" s="110" t="s">
        <v>86</v>
      </c>
      <c r="T39" s="110" t="s">
        <v>133</v>
      </c>
      <c r="U39" s="18"/>
    </row>
    <row r="40" spans="1:21" ht="12.75" x14ac:dyDescent="0.2">
      <c r="A40" s="27"/>
      <c r="B40" s="7" t="s">
        <v>87</v>
      </c>
      <c r="C40" s="27"/>
      <c r="D40" s="45"/>
      <c r="E40" s="7" t="s">
        <v>88</v>
      </c>
      <c r="F40" s="7"/>
      <c r="G40" s="28"/>
      <c r="H40" s="28"/>
      <c r="I40" s="35">
        <v>116360.56</v>
      </c>
      <c r="J40" s="28"/>
      <c r="K40" s="28"/>
      <c r="L40" s="35">
        <v>300958.03999999998</v>
      </c>
      <c r="M40" s="39"/>
      <c r="N40" s="28"/>
      <c r="O40" s="18"/>
      <c r="P40" s="28" t="s">
        <v>89</v>
      </c>
      <c r="Q40" s="111"/>
      <c r="R40" s="111"/>
      <c r="S40" s="41">
        <v>-85307</v>
      </c>
      <c r="T40" s="41">
        <v>-39368.660000000003</v>
      </c>
      <c r="U40" s="18"/>
    </row>
    <row r="41" spans="1:21" ht="12.75" x14ac:dyDescent="0.2">
      <c r="A41" s="27"/>
      <c r="B41" s="7" t="s">
        <v>90</v>
      </c>
      <c r="C41" s="60"/>
      <c r="D41" s="61"/>
      <c r="E41" s="61" t="s">
        <v>91</v>
      </c>
      <c r="F41" s="7"/>
      <c r="G41" s="28"/>
      <c r="H41" s="28"/>
      <c r="I41" s="112">
        <v>82116.3</v>
      </c>
      <c r="J41" s="28"/>
      <c r="K41" s="28"/>
      <c r="L41" s="112">
        <v>205979.66</v>
      </c>
      <c r="M41" s="39"/>
      <c r="N41" s="28"/>
      <c r="O41" s="28" t="s">
        <v>92</v>
      </c>
      <c r="P41" s="28"/>
      <c r="Q41" s="28"/>
      <c r="R41" s="111"/>
      <c r="S41" s="41">
        <v>-292954.82</v>
      </c>
      <c r="T41" s="41">
        <v>-253586.16</v>
      </c>
      <c r="U41" s="18"/>
    </row>
    <row r="42" spans="1:21" ht="12.75" x14ac:dyDescent="0.2">
      <c r="A42" s="27"/>
      <c r="B42" s="45" t="s">
        <v>93</v>
      </c>
      <c r="C42" s="27"/>
      <c r="D42" s="7"/>
      <c r="E42" s="7" t="s">
        <v>94</v>
      </c>
      <c r="F42" s="7"/>
      <c r="G42" s="28"/>
      <c r="H42" s="28"/>
      <c r="I42" s="41">
        <v>34244.259999999995</v>
      </c>
      <c r="J42" s="28"/>
      <c r="K42" s="28"/>
      <c r="L42" s="41">
        <f>L40-L41</f>
        <v>94978.379999999976</v>
      </c>
      <c r="M42" s="39"/>
      <c r="N42" s="28"/>
      <c r="O42" s="28" t="s">
        <v>95</v>
      </c>
      <c r="P42" s="28"/>
      <c r="Q42" s="28"/>
      <c r="R42" s="111"/>
      <c r="S42" s="112">
        <v>0</v>
      </c>
      <c r="T42" s="112">
        <v>0</v>
      </c>
      <c r="U42" s="18"/>
    </row>
    <row r="43" spans="1:21" ht="12.75" x14ac:dyDescent="0.2">
      <c r="A43" s="27"/>
      <c r="B43" s="7"/>
      <c r="C43" s="27" t="s">
        <v>96</v>
      </c>
      <c r="D43" s="7"/>
      <c r="E43" s="7" t="s">
        <v>97</v>
      </c>
      <c r="F43" s="7"/>
      <c r="G43" s="28"/>
      <c r="H43" s="28"/>
      <c r="I43" s="112">
        <v>0</v>
      </c>
      <c r="J43" s="28"/>
      <c r="K43" s="28"/>
      <c r="L43" s="67">
        <v>0</v>
      </c>
      <c r="M43" s="39"/>
      <c r="N43" s="28"/>
      <c r="O43" s="28" t="s">
        <v>90</v>
      </c>
      <c r="P43" s="28"/>
      <c r="Q43" s="28"/>
      <c r="R43" s="28"/>
      <c r="S43" s="41">
        <v>-378261.82</v>
      </c>
      <c r="T43" s="41">
        <f>SUM(T40:T42)</f>
        <v>-292954.82</v>
      </c>
      <c r="U43" s="18"/>
    </row>
    <row r="44" spans="1:21" ht="12.75" x14ac:dyDescent="0.2">
      <c r="A44" s="27"/>
      <c r="B44" s="45"/>
      <c r="C44" s="27"/>
      <c r="D44" s="7"/>
      <c r="E44" s="7" t="s">
        <v>90</v>
      </c>
      <c r="F44" s="7"/>
      <c r="G44" s="28"/>
      <c r="H44" s="28"/>
      <c r="I44" s="41">
        <v>34244.259999999995</v>
      </c>
      <c r="J44" s="28"/>
      <c r="K44" s="28"/>
      <c r="L44" s="28">
        <v>94978.38</v>
      </c>
      <c r="M44" s="39"/>
      <c r="N44" s="28"/>
      <c r="O44" s="28" t="s">
        <v>98</v>
      </c>
      <c r="P44" s="28"/>
      <c r="Q44" s="28"/>
      <c r="R44" s="28"/>
      <c r="S44" s="112">
        <v>0</v>
      </c>
      <c r="T44" s="112">
        <v>0</v>
      </c>
      <c r="U44" s="18"/>
    </row>
    <row r="45" spans="1:21" ht="13.5" thickBot="1" x14ac:dyDescent="0.25">
      <c r="A45" s="27"/>
      <c r="B45" s="45" t="s">
        <v>99</v>
      </c>
      <c r="C45" s="27" t="s">
        <v>100</v>
      </c>
      <c r="D45" s="7"/>
      <c r="E45" s="7" t="s">
        <v>101</v>
      </c>
      <c r="F45" s="7"/>
      <c r="G45" s="7"/>
      <c r="H45" s="28">
        <v>42765.09</v>
      </c>
      <c r="I45" s="41"/>
      <c r="J45" s="28"/>
      <c r="K45" s="28">
        <v>47988.59</v>
      </c>
      <c r="L45" s="41"/>
      <c r="M45" s="39"/>
      <c r="N45" s="55"/>
      <c r="O45" s="28"/>
      <c r="P45" s="28" t="s">
        <v>102</v>
      </c>
      <c r="Q45" s="28"/>
      <c r="R45" s="28"/>
      <c r="S45" s="49">
        <v>-378261.82</v>
      </c>
      <c r="T45" s="49">
        <f>T43</f>
        <v>-292954.82</v>
      </c>
      <c r="U45" s="18"/>
    </row>
    <row r="46" spans="1:21" ht="13.5" thickTop="1" x14ac:dyDescent="0.2">
      <c r="A46" s="27"/>
      <c r="B46" s="45" t="s">
        <v>103</v>
      </c>
      <c r="C46" s="27"/>
      <c r="D46" s="7"/>
      <c r="E46" s="61" t="s">
        <v>104</v>
      </c>
      <c r="F46" s="7"/>
      <c r="G46" s="7"/>
      <c r="H46" s="66">
        <v>200752.44</v>
      </c>
      <c r="I46" s="112">
        <v>243517.53</v>
      </c>
      <c r="J46" s="28"/>
      <c r="K46" s="66">
        <v>80725.91</v>
      </c>
      <c r="L46" s="112">
        <f>K45+K46</f>
        <v>128714.5</v>
      </c>
      <c r="M46" s="39"/>
      <c r="N46" s="28"/>
      <c r="O46" s="18"/>
      <c r="P46" s="18"/>
      <c r="Q46" s="28"/>
      <c r="R46" s="28"/>
      <c r="S46" s="28"/>
      <c r="T46" s="38"/>
      <c r="U46" s="18"/>
    </row>
    <row r="47" spans="1:21" ht="13.5" thickBot="1" x14ac:dyDescent="0.25">
      <c r="A47" s="27"/>
      <c r="B47" s="45" t="s">
        <v>105</v>
      </c>
      <c r="C47" s="27"/>
      <c r="D47" s="7"/>
      <c r="E47" s="7" t="s">
        <v>106</v>
      </c>
      <c r="F47" s="7"/>
      <c r="G47" s="28"/>
      <c r="H47" s="28"/>
      <c r="I47" s="57">
        <v>-209273.27000000002</v>
      </c>
      <c r="J47" s="28"/>
      <c r="K47" s="28"/>
      <c r="L47" s="57">
        <f>L44-L46</f>
        <v>-33736.119999999995</v>
      </c>
      <c r="M47" s="39"/>
      <c r="N47" s="28"/>
      <c r="O47" s="28"/>
      <c r="P47" s="28"/>
      <c r="Q47" s="28"/>
      <c r="R47" s="28"/>
      <c r="S47" s="28"/>
      <c r="T47" s="38"/>
      <c r="U47" s="18"/>
    </row>
    <row r="48" spans="1:21" ht="13.5" thickTop="1" x14ac:dyDescent="0.2">
      <c r="A48" s="27"/>
      <c r="B48" s="45"/>
      <c r="C48" s="27"/>
      <c r="D48" s="7"/>
      <c r="E48" s="63"/>
      <c r="F48" s="7"/>
      <c r="G48" s="28"/>
      <c r="H48" s="28"/>
      <c r="I48" s="41"/>
      <c r="J48" s="28"/>
      <c r="K48" s="28"/>
      <c r="L48" s="41"/>
      <c r="M48" s="39"/>
      <c r="N48" s="28"/>
      <c r="O48" s="28"/>
      <c r="P48" s="28"/>
      <c r="Q48" s="28"/>
      <c r="R48" s="28"/>
      <c r="S48" s="28"/>
      <c r="T48" s="38"/>
      <c r="U48" s="18"/>
    </row>
    <row r="49" spans="1:53" ht="12.75" x14ac:dyDescent="0.2">
      <c r="A49" s="27"/>
      <c r="B49" s="45"/>
      <c r="C49" s="27" t="s">
        <v>100</v>
      </c>
      <c r="D49" s="7"/>
      <c r="E49" s="7" t="s">
        <v>107</v>
      </c>
      <c r="F49" s="7"/>
      <c r="G49" s="28"/>
      <c r="H49" s="66">
        <v>1047.43</v>
      </c>
      <c r="I49" s="112">
        <v>1047.43</v>
      </c>
      <c r="J49" s="28"/>
      <c r="K49" s="66">
        <v>5539.08</v>
      </c>
      <c r="L49" s="112">
        <v>5539.08</v>
      </c>
      <c r="M49" s="39"/>
      <c r="N49" s="28"/>
      <c r="O49" s="28"/>
      <c r="P49" s="28"/>
      <c r="Q49" s="28"/>
      <c r="R49" s="28"/>
      <c r="S49" s="28"/>
      <c r="T49" s="38"/>
      <c r="U49" s="18"/>
    </row>
    <row r="50" spans="1:53" ht="12.75" x14ac:dyDescent="0.2">
      <c r="A50" s="27"/>
      <c r="B50" s="61"/>
      <c r="C50" s="27" t="s">
        <v>108</v>
      </c>
      <c r="D50" s="7"/>
      <c r="E50" s="7"/>
      <c r="F50" s="7"/>
      <c r="G50" s="28"/>
      <c r="H50" s="28"/>
      <c r="I50" s="41">
        <v>-210320.7</v>
      </c>
      <c r="J50" s="28"/>
      <c r="K50" s="28"/>
      <c r="L50" s="41">
        <f>L47-L49</f>
        <v>-39275.199999999997</v>
      </c>
      <c r="M50" s="39"/>
      <c r="N50" s="28"/>
      <c r="O50" s="28"/>
      <c r="P50" s="28"/>
      <c r="Q50" s="28"/>
      <c r="R50" s="28"/>
      <c r="S50" s="28"/>
      <c r="T50" s="38"/>
      <c r="U50" s="18"/>
    </row>
    <row r="51" spans="1:53" ht="12.75" x14ac:dyDescent="0.2">
      <c r="A51" s="65" t="s">
        <v>23</v>
      </c>
      <c r="B51" s="7"/>
      <c r="C51" s="65" t="s">
        <v>109</v>
      </c>
      <c r="D51" s="7"/>
      <c r="E51" s="7"/>
      <c r="F51" s="7"/>
      <c r="G51" s="28"/>
      <c r="H51" s="28"/>
      <c r="I51" s="41"/>
      <c r="J51" s="28"/>
      <c r="K51" s="28"/>
      <c r="L51" s="41"/>
      <c r="M51" s="39"/>
      <c r="N51" s="28"/>
      <c r="O51" s="28"/>
      <c r="P51" s="28"/>
      <c r="Q51" s="28"/>
      <c r="R51" s="28"/>
      <c r="S51" s="28"/>
      <c r="T51" s="38"/>
      <c r="U51" s="18"/>
    </row>
    <row r="52" spans="1:53" ht="12.75" x14ac:dyDescent="0.2">
      <c r="A52" s="27"/>
      <c r="B52" s="61" t="s">
        <v>110</v>
      </c>
      <c r="C52" s="65"/>
      <c r="D52" s="7"/>
      <c r="E52" s="7" t="s">
        <v>111</v>
      </c>
      <c r="F52" s="7"/>
      <c r="G52" s="28"/>
      <c r="H52" s="28">
        <v>300941.40000000002</v>
      </c>
      <c r="I52" s="41"/>
      <c r="J52" s="28"/>
      <c r="K52" s="28"/>
      <c r="L52" s="41"/>
      <c r="M52" s="39"/>
      <c r="N52" s="28"/>
      <c r="O52" s="28"/>
      <c r="P52" s="28"/>
      <c r="Q52" s="28"/>
      <c r="R52" s="28"/>
      <c r="S52" s="28"/>
      <c r="T52" s="38"/>
      <c r="U52" s="18"/>
    </row>
    <row r="53" spans="1:53" ht="12.75" x14ac:dyDescent="0.2">
      <c r="A53" s="27"/>
      <c r="B53" s="7" t="s">
        <v>112</v>
      </c>
      <c r="C53" s="65" t="s">
        <v>100</v>
      </c>
      <c r="D53" s="7"/>
      <c r="E53" s="7"/>
      <c r="F53" s="7"/>
      <c r="G53" s="28"/>
      <c r="H53" s="28"/>
      <c r="I53" s="41"/>
      <c r="J53" s="28"/>
      <c r="K53" s="28"/>
      <c r="L53" s="41"/>
      <c r="M53" s="39"/>
      <c r="N53" s="28"/>
      <c r="O53" s="28"/>
      <c r="P53" s="28"/>
      <c r="Q53" s="28"/>
      <c r="R53" s="28"/>
      <c r="S53" s="28"/>
      <c r="T53" s="38"/>
      <c r="U53" s="18"/>
    </row>
    <row r="54" spans="1:53" ht="12.75" x14ac:dyDescent="0.2">
      <c r="A54" s="27"/>
      <c r="B54" s="45" t="s">
        <v>113</v>
      </c>
      <c r="C54" s="27"/>
      <c r="D54" s="7"/>
      <c r="E54" s="7" t="s">
        <v>114</v>
      </c>
      <c r="F54" s="7"/>
      <c r="G54" s="28"/>
      <c r="H54" s="66">
        <v>175927.7</v>
      </c>
      <c r="I54" s="112">
        <v>125013.70000000001</v>
      </c>
      <c r="J54" s="28"/>
      <c r="K54" s="66">
        <v>93.46</v>
      </c>
      <c r="L54" s="112">
        <v>-93.46</v>
      </c>
      <c r="M54" s="39"/>
      <c r="N54" s="28"/>
      <c r="O54" s="28"/>
      <c r="P54" s="28"/>
      <c r="Q54" s="28"/>
      <c r="R54" s="28"/>
      <c r="S54" s="28"/>
      <c r="T54" s="38"/>
      <c r="U54" s="18"/>
    </row>
    <row r="55" spans="1:53" ht="12.75" x14ac:dyDescent="0.2">
      <c r="A55" s="6"/>
      <c r="B55" s="7" t="s">
        <v>115</v>
      </c>
      <c r="C55" s="65"/>
      <c r="D55" s="63"/>
      <c r="E55" s="7"/>
      <c r="F55" s="113"/>
      <c r="G55" s="28"/>
      <c r="H55" s="28"/>
      <c r="I55" s="41">
        <v>-85307</v>
      </c>
      <c r="J55" s="28"/>
      <c r="K55" s="28"/>
      <c r="L55" s="41">
        <f>L50+L54</f>
        <v>-39368.659999999996</v>
      </c>
      <c r="M55" s="39"/>
      <c r="N55" s="28"/>
      <c r="O55" s="28"/>
      <c r="P55" s="28"/>
      <c r="Q55" s="28"/>
      <c r="R55" s="28"/>
      <c r="S55" s="28"/>
      <c r="T55" s="38"/>
      <c r="U55" s="18"/>
    </row>
    <row r="56" spans="1:53" ht="12.75" x14ac:dyDescent="0.2">
      <c r="A56" s="114"/>
      <c r="B56" s="45" t="s">
        <v>116</v>
      </c>
      <c r="C56" s="27"/>
      <c r="D56" s="7" t="s">
        <v>117</v>
      </c>
      <c r="E56" s="7"/>
      <c r="F56" s="7"/>
      <c r="G56" s="7"/>
      <c r="H56" s="28">
        <v>90705.29</v>
      </c>
      <c r="I56" s="115"/>
      <c r="J56" s="7"/>
      <c r="K56" s="28">
        <v>47333.33</v>
      </c>
      <c r="L56" s="115"/>
      <c r="M56" s="46"/>
      <c r="N56" s="28"/>
      <c r="O56" s="28"/>
      <c r="P56" s="28"/>
      <c r="Q56" s="28"/>
      <c r="R56" s="28"/>
      <c r="S56" s="28"/>
      <c r="T56" s="38"/>
      <c r="U56" s="18"/>
    </row>
    <row r="57" spans="1:53" ht="12.75" x14ac:dyDescent="0.2">
      <c r="A57" s="116"/>
      <c r="B57" s="7"/>
      <c r="C57" s="27"/>
      <c r="D57" s="7" t="s">
        <v>118</v>
      </c>
      <c r="E57" s="7"/>
      <c r="F57" s="7"/>
      <c r="G57" s="7"/>
      <c r="H57" s="28">
        <v>90705.29</v>
      </c>
      <c r="I57" s="112"/>
      <c r="J57" s="7"/>
      <c r="K57" s="28">
        <v>47333.33</v>
      </c>
      <c r="L57" s="112"/>
      <c r="M57" s="46"/>
      <c r="N57" s="28"/>
      <c r="O57" s="28"/>
      <c r="P57" s="28"/>
      <c r="Q57" s="28"/>
      <c r="R57" s="28"/>
      <c r="S57" s="28"/>
      <c r="T57" s="38"/>
      <c r="U57" s="18"/>
    </row>
    <row r="58" spans="1:53" ht="13.5" thickBot="1" x14ac:dyDescent="0.25">
      <c r="A58" s="116"/>
      <c r="B58" s="7"/>
      <c r="C58" s="27"/>
      <c r="D58" s="7"/>
      <c r="E58" s="45" t="s">
        <v>119</v>
      </c>
      <c r="F58" s="7"/>
      <c r="G58" s="7"/>
      <c r="H58" s="7"/>
      <c r="I58" s="49">
        <v>-85307</v>
      </c>
      <c r="J58" s="7"/>
      <c r="K58" s="7"/>
      <c r="L58" s="49">
        <f>L55</f>
        <v>-39368.659999999996</v>
      </c>
      <c r="M58" s="46"/>
      <c r="N58" s="18"/>
      <c r="O58" s="18"/>
      <c r="R58" s="28"/>
      <c r="S58" s="28"/>
      <c r="T58" s="38"/>
      <c r="U58" s="18"/>
    </row>
    <row r="59" spans="1:53" ht="13.5" thickTop="1" x14ac:dyDescent="0.2">
      <c r="A59" s="116"/>
      <c r="B59" s="7"/>
      <c r="C59" s="27"/>
      <c r="D59" s="7"/>
      <c r="E59" s="45"/>
      <c r="F59" s="7"/>
      <c r="G59" s="7"/>
      <c r="H59" s="7"/>
      <c r="I59" s="28"/>
      <c r="J59" s="7"/>
      <c r="K59" s="7"/>
      <c r="L59" s="28"/>
      <c r="M59" s="46"/>
      <c r="N59" s="18"/>
      <c r="O59" s="18"/>
      <c r="R59" s="28"/>
      <c r="S59" s="28"/>
      <c r="T59" s="38"/>
      <c r="U59" s="18"/>
    </row>
    <row r="60" spans="1:53" ht="12.75" x14ac:dyDescent="0.2">
      <c r="A60" s="117"/>
      <c r="B60" s="118"/>
      <c r="C60" s="27"/>
      <c r="D60" s="7"/>
      <c r="E60" s="45"/>
      <c r="F60" s="7"/>
      <c r="G60" s="7"/>
      <c r="H60" s="7"/>
      <c r="I60" s="28"/>
      <c r="J60" s="7"/>
      <c r="K60" s="7"/>
      <c r="L60" s="28"/>
      <c r="M60" s="46"/>
      <c r="N60" s="18"/>
      <c r="O60" s="18"/>
      <c r="R60" s="28"/>
      <c r="S60" s="28"/>
      <c r="T60" s="38"/>
      <c r="U60" s="18"/>
    </row>
    <row r="61" spans="1:53" ht="12.75" x14ac:dyDescent="0.2">
      <c r="A61" s="116"/>
      <c r="B61" s="119"/>
      <c r="C61" s="27"/>
      <c r="D61" s="7"/>
      <c r="E61" s="120" t="s">
        <v>120</v>
      </c>
      <c r="F61" s="121"/>
      <c r="G61" s="121"/>
      <c r="H61" s="137" t="s">
        <v>121</v>
      </c>
      <c r="I61" s="137"/>
      <c r="J61" s="121"/>
      <c r="K61" s="121"/>
      <c r="L61" s="121"/>
      <c r="M61" s="46"/>
      <c r="N61" s="18"/>
      <c r="O61" s="18"/>
      <c r="P61" s="122" t="s">
        <v>122</v>
      </c>
      <c r="Q61" s="18"/>
      <c r="R61" s="18"/>
      <c r="S61" s="18"/>
      <c r="T61" s="47"/>
      <c r="U61" s="18"/>
    </row>
    <row r="62" spans="1:53" ht="12.75" x14ac:dyDescent="0.2">
      <c r="A62" s="116"/>
      <c r="B62" s="119"/>
      <c r="C62" s="27"/>
      <c r="D62" s="7"/>
      <c r="E62" s="137" t="s">
        <v>123</v>
      </c>
      <c r="F62" s="137"/>
      <c r="G62" s="61"/>
      <c r="H62" s="137" t="s">
        <v>124</v>
      </c>
      <c r="I62" s="137"/>
      <c r="J62" s="121"/>
      <c r="K62" s="121"/>
      <c r="L62" s="121"/>
      <c r="M62" s="46"/>
      <c r="N62" s="18"/>
      <c r="O62" s="18"/>
      <c r="P62" s="120" t="s">
        <v>125</v>
      </c>
      <c r="Q62" s="18"/>
      <c r="R62" s="18"/>
      <c r="S62" s="18"/>
      <c r="T62" s="47"/>
      <c r="U62" s="47"/>
    </row>
    <row r="63" spans="1:53" ht="12.75" x14ac:dyDescent="0.2">
      <c r="A63" s="7"/>
      <c r="B63" s="7"/>
      <c r="C63" s="116"/>
      <c r="D63" s="118"/>
      <c r="E63" s="137" t="s">
        <v>126</v>
      </c>
      <c r="F63" s="137"/>
      <c r="G63" s="61"/>
      <c r="H63" s="137" t="s">
        <v>127</v>
      </c>
      <c r="I63" s="137"/>
      <c r="J63" s="121"/>
      <c r="K63" s="121"/>
      <c r="L63" s="121"/>
      <c r="M63" s="123"/>
      <c r="N63" s="18"/>
      <c r="O63" s="124"/>
      <c r="P63" s="122" t="s">
        <v>128</v>
      </c>
      <c r="Q63" s="122"/>
      <c r="R63" s="18"/>
      <c r="S63" s="18"/>
      <c r="T63" s="47"/>
      <c r="U63" s="18"/>
      <c r="BA63" s="18"/>
    </row>
    <row r="64" spans="1:53" ht="12.75" x14ac:dyDescent="0.2">
      <c r="A64" s="7"/>
      <c r="B64" s="7"/>
      <c r="C64" s="116"/>
      <c r="D64" s="118"/>
      <c r="E64" s="120"/>
      <c r="F64" s="61"/>
      <c r="G64" s="61"/>
      <c r="H64" s="120"/>
      <c r="I64" s="120"/>
      <c r="J64" s="121"/>
      <c r="K64" s="121"/>
      <c r="L64" s="121"/>
      <c r="M64" s="123"/>
      <c r="N64" s="18"/>
      <c r="O64" s="124"/>
      <c r="P64" s="120" t="s">
        <v>129</v>
      </c>
      <c r="Q64" s="18"/>
      <c r="R64" s="18"/>
      <c r="S64" s="18"/>
      <c r="T64" s="47"/>
      <c r="U64" s="18"/>
      <c r="AT64" s="18"/>
      <c r="AU64" s="18"/>
      <c r="AV64" s="18"/>
      <c r="AW64" s="18"/>
      <c r="AX64" s="18"/>
      <c r="AY64" s="18"/>
      <c r="AZ64" s="18"/>
    </row>
    <row r="65" spans="1:64" ht="13.5" thickBot="1" x14ac:dyDescent="0.25">
      <c r="A65" s="7"/>
      <c r="B65" s="7"/>
      <c r="C65" s="125"/>
      <c r="D65" s="126"/>
      <c r="E65" s="127"/>
      <c r="F65" s="128"/>
      <c r="G65" s="128"/>
      <c r="H65" s="127"/>
      <c r="I65" s="127"/>
      <c r="J65" s="129"/>
      <c r="K65" s="129"/>
      <c r="L65" s="129"/>
      <c r="M65" s="130"/>
      <c r="N65" s="131"/>
      <c r="O65" s="132"/>
      <c r="P65" s="131"/>
      <c r="Q65" s="131"/>
      <c r="R65" s="131"/>
      <c r="S65" s="131"/>
      <c r="T65" s="133"/>
      <c r="U65" s="18"/>
      <c r="AF65" s="18"/>
      <c r="AO65" s="18"/>
      <c r="AP65" s="18"/>
      <c r="AQ65" s="18"/>
      <c r="AR65" s="18"/>
      <c r="AS65" s="18"/>
    </row>
    <row r="66" spans="1:64" ht="12.75" x14ac:dyDescent="0.2">
      <c r="A66" s="7"/>
      <c r="B66" s="7"/>
      <c r="C66" s="117"/>
      <c r="D66" s="119"/>
      <c r="E66" s="121"/>
      <c r="F66" s="61"/>
      <c r="G66" s="61"/>
      <c r="H66" s="61"/>
      <c r="I66" s="61"/>
      <c r="J66" s="121"/>
      <c r="K66" s="121"/>
      <c r="L66" s="121"/>
      <c r="M66" s="121"/>
      <c r="N66" s="18"/>
      <c r="O66" s="124"/>
      <c r="R66" s="18"/>
      <c r="S66" s="120"/>
      <c r="T66" s="18"/>
      <c r="U66" s="18"/>
    </row>
    <row r="67" spans="1:64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8"/>
      <c r="M67" s="18"/>
      <c r="N67" s="18"/>
      <c r="O67" s="18"/>
      <c r="R67" s="18"/>
      <c r="S67" s="18"/>
      <c r="T67" s="18"/>
      <c r="U67" s="18"/>
    </row>
    <row r="68" spans="1:64" ht="12.75" x14ac:dyDescent="0.2">
      <c r="A68" s="134"/>
      <c r="B68" s="7"/>
      <c r="C68" s="7"/>
      <c r="D68" s="7"/>
      <c r="E68" s="7"/>
      <c r="F68" s="7"/>
      <c r="G68" s="7"/>
      <c r="H68" s="7"/>
      <c r="I68" s="7"/>
      <c r="J68" s="7"/>
      <c r="K68" s="7"/>
      <c r="L68" s="18"/>
      <c r="M68" s="18"/>
      <c r="N68" s="18"/>
      <c r="O68" s="18"/>
      <c r="P68" s="18"/>
      <c r="Q68" s="18"/>
      <c r="R68" s="18"/>
      <c r="S68" s="18"/>
      <c r="T68" s="18"/>
      <c r="U68" s="18"/>
      <c r="AG68" s="18"/>
      <c r="AH68" s="18"/>
      <c r="AI68" s="18"/>
      <c r="AJ68" s="18"/>
      <c r="AK68" s="18"/>
      <c r="AL68" s="18"/>
      <c r="AM68" s="18"/>
      <c r="AN68" s="18"/>
    </row>
    <row r="69" spans="1:64" ht="12.75" x14ac:dyDescent="0.2">
      <c r="A69" s="134"/>
      <c r="B69" s="7"/>
      <c r="C69" s="7"/>
      <c r="D69" s="7"/>
      <c r="E69" s="7"/>
      <c r="F69" s="7"/>
      <c r="G69" s="7"/>
      <c r="H69" s="7"/>
      <c r="I69" s="7"/>
      <c r="J69" s="7"/>
      <c r="K69" s="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35"/>
    </row>
    <row r="70" spans="1:64" ht="12.75" x14ac:dyDescent="0.2">
      <c r="A70" s="134"/>
      <c r="B70" s="134"/>
      <c r="C70" s="7"/>
      <c r="D70" s="7"/>
      <c r="E70" s="7"/>
      <c r="F70" s="7"/>
      <c r="G70" s="7"/>
      <c r="H70" s="7"/>
      <c r="I70" s="7"/>
      <c r="J70" s="7"/>
      <c r="K70" s="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35"/>
      <c r="W70" s="135"/>
    </row>
    <row r="71" spans="1:64" ht="12.75" x14ac:dyDescent="0.2">
      <c r="A71" s="136"/>
      <c r="B71" s="134"/>
      <c r="C71" s="7"/>
      <c r="D71" s="7"/>
      <c r="E71" s="7"/>
      <c r="F71" s="7"/>
      <c r="G71" s="7"/>
      <c r="H71" s="7"/>
      <c r="I71" s="7"/>
      <c r="J71" s="7"/>
      <c r="K71" s="7"/>
      <c r="L71" s="18"/>
      <c r="M71" s="18"/>
      <c r="N71" s="18"/>
      <c r="O71" s="18"/>
      <c r="P71" s="18"/>
      <c r="Q71" s="18"/>
      <c r="R71" s="18"/>
      <c r="S71" s="18"/>
      <c r="T71" s="18"/>
      <c r="X71" s="135"/>
      <c r="Y71" s="135"/>
      <c r="Z71" s="135"/>
      <c r="AA71" s="135"/>
    </row>
    <row r="72" spans="1:64" ht="12.75" x14ac:dyDescent="0.2">
      <c r="A72" s="136"/>
      <c r="B72" s="134"/>
      <c r="C72" s="7"/>
      <c r="D72" s="7"/>
      <c r="E72" s="7"/>
      <c r="F72" s="7"/>
      <c r="G72" s="134"/>
      <c r="H72" s="134"/>
      <c r="I72" s="7"/>
      <c r="J72" s="7"/>
      <c r="K72" s="7"/>
      <c r="L72" s="18"/>
      <c r="M72" s="18"/>
      <c r="N72" s="18"/>
      <c r="O72" s="18"/>
      <c r="P72" s="18"/>
      <c r="Q72" s="18"/>
      <c r="R72" s="18"/>
      <c r="S72" s="18"/>
      <c r="T72" s="18"/>
      <c r="AB72" s="135"/>
      <c r="AC72" s="135"/>
    </row>
    <row r="73" spans="1:64" s="135" customFormat="1" ht="12.75" x14ac:dyDescent="0.2">
      <c r="A73" s="136"/>
      <c r="B73" s="134"/>
      <c r="C73" s="7"/>
      <c r="D73" s="7"/>
      <c r="E73" s="7"/>
      <c r="F73" s="134"/>
      <c r="G73" s="134"/>
      <c r="H73" s="134"/>
      <c r="I73" s="7"/>
      <c r="J73" s="7"/>
      <c r="K73" s="7"/>
      <c r="L73" s="18"/>
      <c r="M73" s="18"/>
      <c r="N73" s="18"/>
      <c r="O73" s="18"/>
      <c r="P73" s="18"/>
      <c r="Q73" s="18"/>
      <c r="R73" s="18"/>
      <c r="S73" s="18"/>
      <c r="T73" s="18"/>
      <c r="U73" s="19"/>
      <c r="V73" s="19"/>
      <c r="W73" s="19"/>
      <c r="X73" s="19"/>
      <c r="Y73" s="19"/>
      <c r="Z73" s="19"/>
      <c r="AA73" s="19"/>
      <c r="AB73" s="19"/>
      <c r="AC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s="135" customFormat="1" ht="12" x14ac:dyDescent="0.2">
      <c r="A74" s="136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8"/>
      <c r="M74" s="18"/>
      <c r="N74" s="18"/>
      <c r="O74" s="18"/>
      <c r="P74" s="18"/>
      <c r="Q74" s="18"/>
      <c r="R74" s="18"/>
      <c r="S74" s="18"/>
      <c r="T74" s="18"/>
      <c r="U74" s="19"/>
      <c r="V74" s="19"/>
      <c r="W74" s="19"/>
      <c r="X74" s="19"/>
      <c r="Y74" s="19"/>
      <c r="Z74" s="19"/>
      <c r="AA74" s="19"/>
      <c r="AB74" s="19"/>
      <c r="AC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64" ht="12" x14ac:dyDescent="0.2">
      <c r="A75" s="46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N75" s="18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</row>
    <row r="76" spans="1:64" ht="12" x14ac:dyDescent="0.2">
      <c r="A76" s="18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AT76" s="135"/>
      <c r="AU76" s="135"/>
      <c r="AV76" s="135"/>
      <c r="AW76" s="135"/>
      <c r="AX76" s="135"/>
      <c r="AY76" s="135"/>
      <c r="AZ76" s="135"/>
    </row>
    <row r="77" spans="1:64" ht="12" x14ac:dyDescent="0.2">
      <c r="B77" s="18"/>
      <c r="C77" s="134"/>
      <c r="D77" s="134"/>
      <c r="E77" s="134"/>
      <c r="F77" s="134"/>
      <c r="G77" s="134"/>
      <c r="H77" s="134"/>
      <c r="I77" s="134"/>
      <c r="J77" s="134"/>
      <c r="K77" s="134"/>
      <c r="AE77" s="135"/>
      <c r="AF77" s="135"/>
      <c r="AO77" s="135"/>
      <c r="AP77" s="135"/>
      <c r="AQ77" s="135"/>
      <c r="AR77" s="135"/>
      <c r="AS77" s="135"/>
    </row>
    <row r="78" spans="1:64" ht="12" x14ac:dyDescent="0.2">
      <c r="C78" s="134"/>
      <c r="D78" s="134"/>
      <c r="E78" s="134"/>
      <c r="F78" s="134"/>
      <c r="G78" s="134"/>
      <c r="H78" s="134"/>
      <c r="I78" s="134"/>
      <c r="J78" s="134"/>
      <c r="K78" s="134"/>
      <c r="AE78" s="135"/>
      <c r="BA78" s="135"/>
    </row>
    <row r="79" spans="1:64" ht="12" x14ac:dyDescent="0.2">
      <c r="C79" s="134"/>
      <c r="D79" s="134"/>
      <c r="E79" s="134"/>
      <c r="F79" s="134"/>
      <c r="G79" s="18"/>
      <c r="H79" s="18"/>
      <c r="I79" s="134"/>
      <c r="J79" s="134"/>
      <c r="K79" s="134"/>
      <c r="AT79" s="135"/>
      <c r="AU79" s="135"/>
      <c r="AV79" s="135"/>
      <c r="AW79" s="135"/>
      <c r="AX79" s="135"/>
      <c r="AY79" s="135"/>
      <c r="AZ79" s="135"/>
      <c r="BA79" s="135"/>
    </row>
    <row r="80" spans="1:64" ht="12" x14ac:dyDescent="0.2">
      <c r="C80" s="134"/>
      <c r="D80" s="134"/>
      <c r="E80" s="134"/>
      <c r="F80" s="18"/>
      <c r="G80" s="18"/>
      <c r="H80" s="18"/>
      <c r="I80" s="134"/>
      <c r="J80" s="134"/>
      <c r="K80" s="134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</row>
    <row r="81" spans="3:45" x14ac:dyDescent="0.2">
      <c r="C81" s="18"/>
      <c r="D81" s="18"/>
      <c r="E81" s="18"/>
      <c r="F81" s="18"/>
      <c r="G81" s="18"/>
      <c r="H81" s="18"/>
      <c r="I81" s="18"/>
      <c r="J81" s="18"/>
      <c r="K81" s="18"/>
      <c r="AF81" s="135"/>
      <c r="AO81" s="135"/>
      <c r="AP81" s="135"/>
      <c r="AQ81" s="135"/>
      <c r="AR81" s="135"/>
      <c r="AS81" s="135"/>
    </row>
    <row r="82" spans="3:45" x14ac:dyDescent="0.2">
      <c r="F82" s="18"/>
      <c r="G82" s="18"/>
      <c r="H82" s="18"/>
      <c r="I82" s="18"/>
    </row>
    <row r="83" spans="3:45" x14ac:dyDescent="0.2">
      <c r="F83" s="18"/>
      <c r="G83" s="18"/>
      <c r="H83" s="18"/>
      <c r="I83" s="18"/>
      <c r="AG83" s="135"/>
      <c r="AH83" s="135"/>
      <c r="AI83" s="135"/>
      <c r="AJ83" s="135"/>
      <c r="AK83" s="135"/>
      <c r="AL83" s="135"/>
      <c r="AM83" s="135"/>
      <c r="AN83" s="135"/>
    </row>
    <row r="84" spans="3:45" x14ac:dyDescent="0.2">
      <c r="F84" s="18"/>
      <c r="G84" s="18"/>
      <c r="H84" s="18"/>
      <c r="I84" s="18"/>
      <c r="AG84" s="135"/>
      <c r="AH84" s="135"/>
      <c r="AI84" s="135"/>
      <c r="AJ84" s="135"/>
      <c r="AK84" s="135"/>
      <c r="AL84" s="135"/>
      <c r="AM84" s="135"/>
      <c r="AN84" s="135"/>
    </row>
    <row r="85" spans="3:45" x14ac:dyDescent="0.2">
      <c r="F85" s="18"/>
      <c r="G85" s="18"/>
      <c r="H85" s="18"/>
      <c r="I85" s="18"/>
    </row>
  </sheetData>
  <mergeCells count="9">
    <mergeCell ref="E63:F63"/>
    <mergeCell ref="H63:I63"/>
    <mergeCell ref="C1:U1"/>
    <mergeCell ref="C2:U2"/>
    <mergeCell ref="D38:L38"/>
    <mergeCell ref="J39:L39"/>
    <mergeCell ref="H61:I61"/>
    <mergeCell ref="E62:F62"/>
    <mergeCell ref="H62:I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2015-10-20T10:40:15Z</dcterms:modified>
</cp:coreProperties>
</file>